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activeTab="1"/>
  </bookViews>
  <sheets>
    <sheet name="IT Page 1" sheetId="4" r:id="rId1"/>
    <sheet name="IT Page 2" sheetId="2" r:id="rId2"/>
  </sheets>
  <definedNames>
    <definedName name="_xlnm.Print_Area" localSheetId="0">'IT Page 1'!$A$1:$F$54</definedName>
    <definedName name="_xlnm.Print_Area" localSheetId="1">'IT Page 2'!$A$1:$L$42</definedName>
  </definedNames>
  <calcPr calcId="124519"/>
</workbook>
</file>

<file path=xl/calcChain.xml><?xml version="1.0" encoding="utf-8"?>
<calcChain xmlns="http://schemas.openxmlformats.org/spreadsheetml/2006/main">
  <c r="C5" i="2"/>
  <c r="C6" s="1"/>
  <c r="C7" s="1"/>
  <c r="C8" s="1"/>
  <c r="C9" s="1"/>
  <c r="C10" s="1"/>
  <c r="L20"/>
  <c r="K5"/>
  <c r="K6" s="1"/>
  <c r="K7" s="1"/>
  <c r="K8" s="1"/>
  <c r="K9" s="1"/>
  <c r="K10" s="1"/>
  <c r="K11" s="1"/>
  <c r="K12" s="1"/>
  <c r="K13" s="1"/>
  <c r="K14" s="1"/>
  <c r="K15" s="1"/>
  <c r="K20" l="1"/>
  <c r="D36" i="4" s="1"/>
  <c r="C11" i="2"/>
  <c r="C12" s="1"/>
  <c r="C13" s="1"/>
  <c r="C14" s="1"/>
  <c r="C15" s="1"/>
  <c r="C20" l="1"/>
  <c r="D32" i="4"/>
  <c r="D43" s="1"/>
  <c r="D10" l="1"/>
  <c r="E10"/>
  <c r="D12"/>
  <c r="D14" s="1"/>
  <c r="D18" s="1"/>
  <c r="E18"/>
  <c r="E44" s="1"/>
  <c r="D44" l="1"/>
  <c r="D45" s="1"/>
  <c r="E45"/>
  <c r="E47" l="1"/>
  <c r="D46"/>
  <c r="D50" s="1"/>
  <c r="D51" s="1"/>
  <c r="D53" s="1"/>
  <c r="D54" s="1"/>
  <c r="E48" l="1"/>
  <c r="E49" s="1"/>
  <c r="D49"/>
  <c r="E50" l="1"/>
  <c r="E51" l="1"/>
  <c r="E53" s="1"/>
  <c r="E54" s="1"/>
</calcChain>
</file>

<file path=xl/sharedStrings.xml><?xml version="1.0" encoding="utf-8"?>
<sst xmlns="http://schemas.openxmlformats.org/spreadsheetml/2006/main" count="134" uniqueCount="128">
  <si>
    <t>Month</t>
  </si>
  <si>
    <t>Salary / Pension</t>
  </si>
  <si>
    <t>PFS</t>
  </si>
  <si>
    <t>LIC</t>
  </si>
  <si>
    <t>GIS</t>
  </si>
  <si>
    <t>SWF</t>
  </si>
  <si>
    <t>FBS</t>
  </si>
  <si>
    <t>SLI</t>
  </si>
  <si>
    <t>HBA</t>
  </si>
  <si>
    <t>MEDISEP Premium</t>
  </si>
  <si>
    <t>TDS</t>
  </si>
  <si>
    <t>**</t>
  </si>
  <si>
    <t>ELS</t>
  </si>
  <si>
    <t>Total</t>
  </si>
  <si>
    <t>Details of Institutions from which HBA is availed</t>
  </si>
  <si>
    <t>SI No</t>
  </si>
  <si>
    <t>Name of Institution</t>
  </si>
  <si>
    <t>PAN</t>
  </si>
  <si>
    <t>The Finance Act chosen by the assessee for computation  &gt;&gt;&gt;</t>
  </si>
  <si>
    <t>FA 2019</t>
  </si>
  <si>
    <t>FA 2020 (Rule 115BAC)</t>
  </si>
  <si>
    <t>Declaration</t>
  </si>
  <si>
    <t>Date :</t>
  </si>
  <si>
    <t>FA 2019 (Old Scheme)</t>
  </si>
  <si>
    <t>FA 2020 (New Scheme)</t>
  </si>
  <si>
    <t>Taxable Income</t>
  </si>
  <si>
    <t>Age&lt;60</t>
  </si>
  <si>
    <t>Senior Citizen ( Age 60 years to 80 years)</t>
  </si>
  <si>
    <t>Super Senior Citizen (Age above 80 years)</t>
  </si>
  <si>
    <t>5 %(TI-Rs.3,00,000) : (Less Rs.10,000 in case TI&lt; Rs.5,00,000)</t>
  </si>
  <si>
    <t>Pensioner Details</t>
  </si>
  <si>
    <t>Name</t>
  </si>
  <si>
    <t>PPO Number</t>
  </si>
  <si>
    <t>E-mail ID &amp; Mobile No.</t>
  </si>
  <si>
    <t>Status of the Pensioner (Senior,Very Senior,Others) &amp; DOB</t>
  </si>
  <si>
    <t>Income Details</t>
  </si>
  <si>
    <t>No.</t>
  </si>
  <si>
    <t>Particulars</t>
  </si>
  <si>
    <t>Amount Rs.</t>
  </si>
  <si>
    <t>For Office use</t>
  </si>
  <si>
    <t>F.A.2019</t>
  </si>
  <si>
    <t>F.A.2020</t>
  </si>
  <si>
    <t>Deductions towards rent paid</t>
  </si>
  <si>
    <t>NA for Rule 115BAC</t>
  </si>
  <si>
    <t>Balance ((1)-(2))</t>
  </si>
  <si>
    <t xml:space="preserve">Profession Tax paid </t>
  </si>
  <si>
    <t>Net Salary Income ((3)-(4))</t>
  </si>
  <si>
    <t>1.Income from House property (Interest on HBA is negative income). [Provide Names &amp; PAN of Institutions in page No.2, Max Rs.30,000 before 1.4.1999 or 2 Lakh. Sec 24(b)]</t>
  </si>
  <si>
    <t>Less Standard Deduction</t>
  </si>
  <si>
    <t>Gross Total Income</t>
  </si>
  <si>
    <t>Deductions Under Chapter VI-A : A-Deductions under Section 80C (Only for F.A. 2019)</t>
  </si>
  <si>
    <t>1.Provident Fund</t>
  </si>
  <si>
    <t>2.LIC</t>
  </si>
  <si>
    <t>3.GIS</t>
  </si>
  <si>
    <t>4.SWF</t>
  </si>
  <si>
    <t>5.FBS</t>
  </si>
  <si>
    <t>6.SLI</t>
  </si>
  <si>
    <t>7.HBA Principal</t>
  </si>
  <si>
    <t>8.Tuition Fee</t>
  </si>
  <si>
    <t>9.NSC/ULIP/PLI /etc</t>
  </si>
  <si>
    <t>10.Others -Specify (GPAIS)</t>
  </si>
  <si>
    <t>11.Contribution to Pension Fund(80CCC)</t>
  </si>
  <si>
    <t>12.Contribution to National Pension Scheme-NPS( 80CCD)</t>
  </si>
  <si>
    <t>Admissible Amount u/s 80C</t>
  </si>
  <si>
    <t>B-Deductions under any other Provisions of Chapter VIA (Only for F.A. 2019)</t>
  </si>
  <si>
    <t>Total Deductions(9+10)</t>
  </si>
  <si>
    <t>Tax on Total Income</t>
  </si>
  <si>
    <t xml:space="preserve">                    MAHATMA GANDHI UNIVERSITY                   </t>
  </si>
  <si>
    <t>NA for F.A 2019</t>
  </si>
  <si>
    <t>Tax Details</t>
  </si>
  <si>
    <t>Rs.5,00,001-Rs.10,00,000 (Tax Rate-20%)</t>
  </si>
  <si>
    <t>Above Rs.10,00,000 (Tax Rate-30%)</t>
  </si>
  <si>
    <t>Disclaimer:Although utmost care has been taken in the preparation of the computation statement and its formulae, users are cautioned to check their tax calculations independently to ensure accuracy. Responsibility for the statements submitted will be primarily on the pensioner.</t>
  </si>
  <si>
    <t>Signature:</t>
  </si>
  <si>
    <t>The IT calculation method to be selected by the assessee based on Finance Act &gt;&gt;&gt;</t>
  </si>
  <si>
    <t xml:space="preserve">F.A/Bonus </t>
  </si>
  <si>
    <t>Pension Revision Arrear/any other Arrears</t>
  </si>
  <si>
    <t xml:space="preserve">    I     ________________________________   hereby declare that what is stated above is true to the best of my information and belief.</t>
  </si>
  <si>
    <t>Rs.10,000+20% of  (TI -5,00,000)</t>
  </si>
  <si>
    <t>Rs.20% of (TI -5,00,000)</t>
  </si>
  <si>
    <t>Rs.1,00,000 +30% ( TI-1000000)</t>
  </si>
  <si>
    <t>Rs.1,10,000 +30% ( TI-1000000)</t>
  </si>
  <si>
    <t>Rs.1,12,500 +30% (TI- Rs.10,00,000)</t>
  </si>
  <si>
    <t>Rs.12,500+20% of (TI - Rs.5,00,000)</t>
  </si>
  <si>
    <t>&lt; Rs.2,50,000 (Tax Rate-Nil)</t>
  </si>
  <si>
    <t>Rs.2,50,001-Rs.5,00,000 (Tax Rate-5%)</t>
  </si>
  <si>
    <t>5%(TI-Rs.2,50,000): (Less Rs.12,500 in case TI &lt; =Rs.5,00,000)</t>
  </si>
  <si>
    <r>
      <t>2.Other Sources Income (Salary from other Institutions if any, Interest, Family Pension etc.) [ income from family pension u/s 57 II(a) of Rs.15000/-(as per F.A 2019)/Rs.25000/-(as per F.A 2020) or 1/3</t>
    </r>
    <r>
      <rPr>
        <vertAlign val="superscript"/>
        <sz val="7"/>
        <rFont val="Times New Roman"/>
        <family val="1"/>
      </rPr>
      <t xml:space="preserve"> rd </t>
    </r>
    <r>
      <rPr>
        <sz val="7"/>
        <rFont val="Times New Roman"/>
        <family val="1"/>
      </rPr>
      <t>of the received amount , whichever is less is to be deducted].</t>
    </r>
  </si>
  <si>
    <t>Gross Salary, Pension</t>
  </si>
  <si>
    <t>Less Rebate for the Income upto 5 Lakhs u/s 87A (Max Rs.12500)</t>
  </si>
  <si>
    <t>Relief u/s 89 (Form No.10E to be filed along with IT Returns)</t>
  </si>
  <si>
    <t>Less Rebate for the Income upto 12 Lakhs u/s 87A (Max Rs.60000)</t>
  </si>
  <si>
    <t xml:space="preserve">Upto Rs.4,00,000 (Tax Rate-Nil) </t>
  </si>
  <si>
    <t>Rs.4,00,001-Rs.8,00,000 (Tax Rate-5%)</t>
  </si>
  <si>
    <t>Rs.8,00,001-Rs. 12,00,000 (Tax Rate-10%)</t>
  </si>
  <si>
    <t>Rs.12,00,001 - Rs.16,00,000 (Tax Rate-15%)</t>
  </si>
  <si>
    <t>Rs.60,000 + 15% of (TI -12,00,000)</t>
  </si>
  <si>
    <t>Rs.16,00,001 - Rs.20,00,000 (Tax Rate-20%)</t>
  </si>
  <si>
    <t>Above Rs.24,00,000 (Tax Rate-30%)</t>
  </si>
  <si>
    <t>Rs.20,00,001- Rs.24,00,000 (Tax Rate-25%)</t>
  </si>
  <si>
    <t>Rs.1,20,000 + 20% of (TI -16,00,000)</t>
  </si>
  <si>
    <t>Rs.20,000 +10% of (TI -8,00,000) (Less Rs.60,000 incase TI is less than Rs.12,00,000)</t>
  </si>
  <si>
    <t>5% (TI-4,00,000):
 (Less Rs.20,000 incase TI is less than Rs.8,00,000)</t>
  </si>
  <si>
    <t>Net Tax Payable [(19)-(20)]</t>
  </si>
  <si>
    <t>Total Tax Payable [(17)+(18)]</t>
  </si>
  <si>
    <t>Health and Educational Cess [4% of (17)]</t>
  </si>
  <si>
    <r>
      <t xml:space="preserve">Tax Payable </t>
    </r>
    <r>
      <rPr>
        <sz val="9"/>
        <color rgb="FF000000"/>
        <rFont val="Times New Roman"/>
        <family val="1"/>
      </rPr>
      <t>[(13-14)-F.A 2019,(13-15) or 16-F.A 2020]</t>
    </r>
  </si>
  <si>
    <t>DA/DR Arrear</t>
  </si>
  <si>
    <r>
      <rPr>
        <b/>
        <sz val="8"/>
        <rFont val="Times New Roman"/>
        <family val="1"/>
      </rPr>
      <t>MEDISEP</t>
    </r>
    <r>
      <rPr>
        <sz val="8"/>
        <rFont val="Times New Roman"/>
        <family val="1"/>
      </rPr>
      <t xml:space="preserve">  (Section 80-D)</t>
    </r>
  </si>
  <si>
    <t>Less Marginal Relief for the total income upto Rs.1270585 u/s 87A</t>
  </si>
  <si>
    <r>
      <t xml:space="preserve">(e) </t>
    </r>
    <r>
      <rPr>
        <b/>
        <sz val="8"/>
        <rFont val="Times New Roman"/>
        <family val="1"/>
      </rPr>
      <t>80-DDB</t>
    </r>
    <r>
      <rPr>
        <sz val="8"/>
        <rFont val="Times New Roman"/>
        <family val="1"/>
      </rPr>
      <t>:-  Expenditure on medical treatment of the employee for specified diseases. Actual expenditure or Rs.40000/100000 whicever is less is exempted depending on age</t>
    </r>
  </si>
  <si>
    <r>
      <t xml:space="preserve">(a) </t>
    </r>
    <r>
      <rPr>
        <b/>
        <sz val="8"/>
        <rFont val="Times New Roman"/>
        <family val="1"/>
      </rPr>
      <t>80CCD(1B)</t>
    </r>
    <r>
      <rPr>
        <sz val="8"/>
        <rFont val="Times New Roman"/>
        <family val="1"/>
      </rPr>
      <t>:-  (Addl Contribution to NPS, Max Rs.50,000)</t>
    </r>
  </si>
  <si>
    <t>Rs.2,00,000 + 25% of (TI -20,00,000)</t>
  </si>
  <si>
    <t>Rs.3,00,000 + 30% of (TI -24,00,000)</t>
  </si>
  <si>
    <r>
      <t>Statement of Computation of Income Tax - Financial Year 2026-27 - Assessment Year 2027-28 -</t>
    </r>
    <r>
      <rPr>
        <b/>
        <sz val="10"/>
        <color rgb="FFFF0000"/>
        <rFont val="Times New Roman"/>
        <family val="1"/>
      </rPr>
      <t xml:space="preserve"> Anticipatory</t>
    </r>
  </si>
  <si>
    <t>Age as on 31-03-2027</t>
  </si>
  <si>
    <t>Total Income (rounded off to the highest multiple of 10)[(8-11)]</t>
  </si>
  <si>
    <t>Monthly TDS amount upto March-2027</t>
  </si>
  <si>
    <t>** Applicable for those who retired during FY 2026-27 Only</t>
  </si>
  <si>
    <t>Income Tax Rates for FY 2026-27 (CESS-4% of IT)</t>
  </si>
  <si>
    <t>IT Anticipatory - Pensioners - FY 2026-27</t>
  </si>
  <si>
    <r>
      <t xml:space="preserve"> (Use cross mark (</t>
    </r>
    <r>
      <rPr>
        <sz val="11"/>
        <color theme="1"/>
        <rFont val="Times New Roman"/>
        <family val="1"/>
      </rPr>
      <t>X</t>
    </r>
    <r>
      <rPr>
        <b/>
        <i/>
        <sz val="11"/>
        <color theme="1"/>
        <rFont val="Times New Roman"/>
        <family val="1"/>
      </rPr>
      <t>) for selection)</t>
    </r>
  </si>
  <si>
    <r>
      <t>(b)</t>
    </r>
    <r>
      <rPr>
        <b/>
        <sz val="8"/>
        <rFont val="Times New Roman"/>
        <family val="1"/>
      </rPr>
      <t xml:space="preserve"> 80-D</t>
    </r>
    <r>
      <rPr>
        <sz val="8"/>
        <rFont val="Times New Roman"/>
        <family val="1"/>
      </rPr>
      <t>:- Health Insurance-Mediclaim (Family Max 25000 + Parents 25000/Senior Parents 50000)</t>
    </r>
  </si>
  <si>
    <r>
      <t xml:space="preserve">(c) </t>
    </r>
    <r>
      <rPr>
        <b/>
        <sz val="8"/>
        <rFont val="Times New Roman"/>
        <family val="1"/>
      </rPr>
      <t>80-DDD</t>
    </r>
    <r>
      <rPr>
        <sz val="8"/>
        <rFont val="Times New Roman"/>
        <family val="1"/>
      </rPr>
      <t>:- Expense on treatment of mentally or physically handicapped dependents (Max. Rs.75,000/1,25,000 for severe disability)</t>
    </r>
  </si>
  <si>
    <r>
      <t xml:space="preserve">(d) </t>
    </r>
    <r>
      <rPr>
        <b/>
        <sz val="8"/>
        <rFont val="Times New Roman"/>
        <family val="1"/>
      </rPr>
      <t>80-E</t>
    </r>
    <r>
      <rPr>
        <sz val="8"/>
        <rFont val="Times New Roman"/>
        <family val="1"/>
      </rPr>
      <t>:- Interest on Educational Loan for higher education for self or dependend children</t>
    </r>
  </si>
  <si>
    <r>
      <t xml:space="preserve">(e) </t>
    </r>
    <r>
      <rPr>
        <b/>
        <sz val="8"/>
        <rFont val="Times New Roman"/>
        <family val="1"/>
      </rPr>
      <t>80-G</t>
    </r>
    <r>
      <rPr>
        <sz val="8"/>
        <rFont val="Times New Roman"/>
        <family val="1"/>
      </rPr>
      <t>:- Donations of National Importance and CMDRF only.</t>
    </r>
  </si>
  <si>
    <r>
      <t xml:space="preserve">(f) </t>
    </r>
    <r>
      <rPr>
        <b/>
        <sz val="8"/>
        <rFont val="Times New Roman"/>
        <family val="1"/>
      </rPr>
      <t>80-U</t>
    </r>
    <r>
      <rPr>
        <sz val="8"/>
        <rFont val="Times New Roman"/>
        <family val="1"/>
      </rPr>
      <t>:- For employee with disability (Rs.75,000 or If &gt;80% disability 1.25 Lakh)</t>
    </r>
  </si>
  <si>
    <r>
      <t xml:space="preserve">(g) </t>
    </r>
    <r>
      <rPr>
        <b/>
        <sz val="8"/>
        <rFont val="Times New Roman"/>
        <family val="1"/>
      </rPr>
      <t>80-TTB</t>
    </r>
    <r>
      <rPr>
        <sz val="8"/>
        <rFont val="Times New Roman"/>
        <family val="1"/>
      </rPr>
      <t>:- Interest from deposits for Senior Citizens upto Rs.50000</t>
    </r>
  </si>
</sst>
</file>

<file path=xl/styles.xml><?xml version="1.0" encoding="utf-8"?>
<styleSheet xmlns="http://schemas.openxmlformats.org/spreadsheetml/2006/main">
  <fonts count="44">
    <font>
      <sz val="11"/>
      <color theme="1"/>
      <name val="Calibri"/>
      <family val="2"/>
      <scheme val="minor"/>
    </font>
    <font>
      <sz val="11"/>
      <color theme="1"/>
      <name val="Cambria"/>
      <family val="1"/>
      <scheme val="major"/>
    </font>
    <font>
      <b/>
      <sz val="10"/>
      <color theme="1"/>
      <name val="Times New Roman"/>
      <family val="1"/>
    </font>
    <font>
      <b/>
      <sz val="8"/>
      <color theme="1"/>
      <name val="Times New Roman"/>
      <family val="1"/>
    </font>
    <font>
      <sz val="10"/>
      <color theme="1"/>
      <name val="Times New Roman"/>
      <family val="1"/>
    </font>
    <font>
      <sz val="10"/>
      <name val="Times New Roman"/>
      <family val="1"/>
    </font>
    <font>
      <sz val="8"/>
      <color theme="1"/>
      <name val="Times New Roman"/>
      <family val="1"/>
    </font>
    <font>
      <b/>
      <sz val="11"/>
      <color theme="1"/>
      <name val="Times New Roman"/>
      <family val="1"/>
    </font>
    <font>
      <b/>
      <i/>
      <sz val="10"/>
      <color theme="1"/>
      <name val="Arial"/>
      <family val="2"/>
    </font>
    <font>
      <b/>
      <u/>
      <sz val="10"/>
      <color theme="1"/>
      <name val="Times New Roman"/>
      <family val="1"/>
    </font>
    <font>
      <sz val="7"/>
      <color theme="1"/>
      <name val="Cambria"/>
      <family val="1"/>
      <scheme val="major"/>
    </font>
    <font>
      <sz val="9"/>
      <color theme="1"/>
      <name val="Times New Roman"/>
      <family val="1"/>
    </font>
    <font>
      <sz val="9"/>
      <color theme="1"/>
      <name val="Cambria"/>
      <family val="1"/>
      <scheme val="major"/>
    </font>
    <font>
      <b/>
      <sz val="12"/>
      <name val="Times New Roman"/>
      <family val="1"/>
    </font>
    <font>
      <sz val="12"/>
      <color theme="1"/>
      <name val="Times New Roman"/>
      <family val="1"/>
    </font>
    <font>
      <b/>
      <sz val="8"/>
      <name val="Times New Roman"/>
      <family val="1"/>
    </font>
    <font>
      <b/>
      <sz val="8"/>
      <color rgb="FFFF0000"/>
      <name val="Times New Roman"/>
      <family val="1"/>
    </font>
    <font>
      <sz val="8"/>
      <name val="Times New Roman"/>
      <family val="1"/>
    </font>
    <font>
      <b/>
      <sz val="10"/>
      <name val="Times New Roman"/>
      <family val="1"/>
    </font>
    <font>
      <b/>
      <sz val="10"/>
      <color rgb="FFFF0000"/>
      <name val="Times New Roman"/>
      <family val="1"/>
    </font>
    <font>
      <b/>
      <sz val="9"/>
      <name val="Times New Roman"/>
      <family val="1"/>
    </font>
    <font>
      <b/>
      <sz val="7"/>
      <name val="Times New Roman"/>
      <family val="1"/>
    </font>
    <font>
      <sz val="9"/>
      <color rgb="FF000000"/>
      <name val="Times New Roman"/>
      <family val="1"/>
      <charset val="1"/>
    </font>
    <font>
      <sz val="11"/>
      <color rgb="FF000000"/>
      <name val="Cambria"/>
      <family val="1"/>
      <charset val="1"/>
    </font>
    <font>
      <b/>
      <sz val="8"/>
      <color rgb="FF000000"/>
      <name val="Times New Roman"/>
      <family val="1"/>
    </font>
    <font>
      <sz val="10"/>
      <color rgb="FF000000"/>
      <name val="Times New Roman"/>
      <family val="1"/>
      <charset val="1"/>
    </font>
    <font>
      <sz val="7"/>
      <name val="Times New Roman"/>
      <family val="1"/>
    </font>
    <font>
      <vertAlign val="superscript"/>
      <sz val="7"/>
      <name val="Times New Roman"/>
      <family val="1"/>
    </font>
    <font>
      <b/>
      <sz val="8"/>
      <color theme="1"/>
      <name val="Cambria"/>
      <family val="1"/>
      <scheme val="major"/>
    </font>
    <font>
      <b/>
      <sz val="7"/>
      <color theme="1"/>
      <name val="Cambria"/>
      <family val="1"/>
      <scheme val="major"/>
    </font>
    <font>
      <sz val="8"/>
      <color rgb="FF222222"/>
      <name val="Times New Roman"/>
      <family val="1"/>
    </font>
    <font>
      <sz val="9"/>
      <color rgb="FF000000"/>
      <name val="Times New Roman"/>
      <family val="1"/>
    </font>
    <font>
      <b/>
      <sz val="10"/>
      <color theme="1"/>
      <name val="Cambria"/>
      <family val="1"/>
      <scheme val="major"/>
    </font>
    <font>
      <b/>
      <sz val="11"/>
      <color rgb="FFFF0000"/>
      <name val="Times New Roman"/>
      <family val="1"/>
    </font>
    <font>
      <sz val="9"/>
      <color theme="1"/>
      <name val="Calibri"/>
      <family val="2"/>
      <scheme val="minor"/>
    </font>
    <font>
      <b/>
      <sz val="9"/>
      <color rgb="FF000000"/>
      <name val="Times New Roman"/>
      <family val="1"/>
    </font>
    <font>
      <sz val="8"/>
      <color rgb="FF000000"/>
      <name val="Times New Roman"/>
      <family val="1"/>
      <charset val="1"/>
    </font>
    <font>
      <sz val="8"/>
      <color rgb="FF000000"/>
      <name val="Times New Roman"/>
      <family val="1"/>
    </font>
    <font>
      <b/>
      <sz val="8"/>
      <color rgb="FF000000"/>
      <name val="Cambria"/>
      <family val="1"/>
      <scheme val="major"/>
    </font>
    <font>
      <b/>
      <i/>
      <sz val="11"/>
      <color theme="1"/>
      <name val="Times New Roman"/>
      <family val="1"/>
    </font>
    <font>
      <b/>
      <sz val="9"/>
      <color rgb="FFC00000"/>
      <name val="Times New Roman"/>
      <family val="1"/>
    </font>
    <font>
      <b/>
      <sz val="8"/>
      <color rgb="FFC00000"/>
      <name val="Times New Roman"/>
      <family val="1"/>
    </font>
    <font>
      <sz val="16"/>
      <color rgb="FFFF0000"/>
      <name val="Times New Roman"/>
      <family val="1"/>
    </font>
    <font>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theme="5" tint="-0.499984740745262"/>
      </top>
      <bottom style="medium">
        <color theme="5" tint="-0.499984740745262"/>
      </bottom>
      <diagonal/>
    </border>
    <border>
      <left style="thin">
        <color indexed="64"/>
      </left>
      <right style="medium">
        <color indexed="64"/>
      </right>
      <top style="medium">
        <color theme="5" tint="-0.499984740745262"/>
      </top>
      <bottom style="medium">
        <color theme="5" tint="-0.499984740745262"/>
      </bottom>
      <diagonal/>
    </border>
    <border>
      <left style="medium">
        <color indexed="64"/>
      </left>
      <right style="thin">
        <color indexed="64"/>
      </right>
      <top style="medium">
        <color theme="5" tint="-0.499984740745262"/>
      </top>
      <bottom style="medium">
        <color theme="5" tint="-0.499984740745262"/>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27">
    <xf numFmtId="0" fontId="0" fillId="0" borderId="0" xfId="0"/>
    <xf numFmtId="0" fontId="1" fillId="0" borderId="0" xfId="0" applyFont="1"/>
    <xf numFmtId="0" fontId="1" fillId="0" borderId="0" xfId="0" applyFont="1" applyAlignment="1">
      <alignment horizontal="center"/>
    </xf>
    <xf numFmtId="0" fontId="2" fillId="0" borderId="2" xfId="0" applyFont="1" applyBorder="1" applyAlignment="1">
      <alignment shrinkToFit="1"/>
    </xf>
    <xf numFmtId="0" fontId="2" fillId="0" borderId="0" xfId="0" applyFont="1" applyBorder="1" applyAlignment="1">
      <alignment horizontal="left" vertical="center" wrapText="1"/>
    </xf>
    <xf numFmtId="0" fontId="2" fillId="0" borderId="0" xfId="0" applyFont="1" applyBorder="1"/>
    <xf numFmtId="0" fontId="2" fillId="0" borderId="0" xfId="0" applyFont="1" applyBorder="1" applyAlignment="1"/>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xf numFmtId="0" fontId="1" fillId="0" borderId="0" xfId="0" applyFont="1" applyAlignment="1">
      <alignment horizontal="left" vertical="center" wrapText="1"/>
    </xf>
    <xf numFmtId="0" fontId="1" fillId="0" borderId="0" xfId="0" applyFont="1" applyAlignment="1"/>
    <xf numFmtId="0" fontId="14" fillId="0" borderId="0" xfId="0" applyFont="1"/>
    <xf numFmtId="0" fontId="17" fillId="0" borderId="2" xfId="0" applyFont="1" applyBorder="1" applyProtection="1">
      <protection locked="0"/>
    </xf>
    <xf numFmtId="1" fontId="17" fillId="0" borderId="2" xfId="0" applyNumberFormat="1" applyFont="1" applyFill="1" applyBorder="1" applyProtection="1"/>
    <xf numFmtId="0" fontId="17" fillId="0" borderId="2" xfId="0" applyFont="1" applyFill="1" applyBorder="1" applyProtection="1"/>
    <xf numFmtId="0" fontId="15" fillId="0" borderId="2" xfId="0" applyFont="1" applyFill="1" applyBorder="1" applyProtection="1"/>
    <xf numFmtId="0" fontId="17"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15" fillId="0" borderId="2" xfId="0" applyFont="1" applyFill="1" applyBorder="1" applyAlignment="1" applyProtection="1">
      <alignment vertical="center"/>
    </xf>
    <xf numFmtId="0" fontId="17" fillId="0" borderId="4" xfId="0" applyFont="1" applyBorder="1" applyProtection="1">
      <protection locked="0"/>
    </xf>
    <xf numFmtId="0" fontId="23" fillId="0" borderId="0" xfId="0" applyFont="1" applyProtection="1">
      <protection locked="0"/>
    </xf>
    <xf numFmtId="4" fontId="23" fillId="0" borderId="0" xfId="0" applyNumberFormat="1" applyFont="1" applyProtection="1">
      <protection locked="0"/>
    </xf>
    <xf numFmtId="0" fontId="23" fillId="0" borderId="0" xfId="0" applyFont="1"/>
    <xf numFmtId="0" fontId="22" fillId="0" borderId="3" xfId="0" applyFont="1" applyBorder="1" applyAlignment="1" applyProtection="1"/>
    <xf numFmtId="0" fontId="22" fillId="0" borderId="2" xfId="0" applyFont="1" applyBorder="1" applyAlignment="1" applyProtection="1"/>
    <xf numFmtId="0" fontId="22" fillId="0" borderId="0" xfId="0" applyFont="1" applyBorder="1" applyAlignment="1" applyProtection="1"/>
    <xf numFmtId="0" fontId="22" fillId="3" borderId="0" xfId="0" applyFont="1" applyFill="1" applyBorder="1" applyProtection="1"/>
    <xf numFmtId="0" fontId="14" fillId="0" borderId="0" xfId="0" applyFont="1" applyBorder="1"/>
    <xf numFmtId="0" fontId="15" fillId="0" borderId="3" xfId="0" applyFont="1" applyFill="1" applyBorder="1" applyProtection="1"/>
    <xf numFmtId="0" fontId="22" fillId="0" borderId="5" xfId="0" applyFont="1" applyBorder="1" applyAlignment="1" applyProtection="1"/>
    <xf numFmtId="0" fontId="17" fillId="2" borderId="2" xfId="0" applyFont="1" applyFill="1" applyBorder="1" applyAlignment="1" applyProtection="1">
      <alignment horizontal="right" vertical="center"/>
    </xf>
    <xf numFmtId="0" fontId="1" fillId="0" borderId="0" xfId="0" applyFont="1" applyBorder="1"/>
    <xf numFmtId="0" fontId="25" fillId="0" borderId="0" xfId="0" applyFont="1" applyBorder="1" applyAlignment="1">
      <alignment vertical="center" wrapText="1"/>
    </xf>
    <xf numFmtId="0" fontId="1" fillId="0" borderId="0" xfId="0" applyFont="1" applyBorder="1" applyAlignment="1"/>
    <xf numFmtId="0" fontId="17" fillId="0" borderId="4" xfId="0" applyFont="1" applyBorder="1" applyAlignment="1" applyProtection="1">
      <alignment vertical="center"/>
    </xf>
    <xf numFmtId="0" fontId="8" fillId="0" borderId="12" xfId="0" applyFont="1" applyBorder="1" applyAlignment="1" applyProtection="1">
      <alignment horizontal="center"/>
      <protection locked="0" hidden="1"/>
    </xf>
    <xf numFmtId="0" fontId="8" fillId="0" borderId="12" xfId="0" applyFont="1" applyBorder="1" applyAlignment="1" applyProtection="1">
      <protection locked="0" hidden="1"/>
    </xf>
    <xf numFmtId="0" fontId="4" fillId="0" borderId="2" xfId="0" applyFont="1" applyBorder="1" applyProtection="1">
      <protection locked="0" hidden="1"/>
    </xf>
    <xf numFmtId="0" fontId="4" fillId="2" borderId="2" xfId="0" applyFont="1" applyFill="1" applyBorder="1" applyAlignment="1" applyProtection="1">
      <protection locked="0" hidden="1"/>
    </xf>
    <xf numFmtId="0" fontId="5" fillId="0" borderId="2" xfId="0" applyFont="1" applyBorder="1" applyAlignment="1" applyProtection="1">
      <protection locked="0" hidden="1"/>
    </xf>
    <xf numFmtId="0" fontId="5" fillId="0" borderId="2" xfId="0" applyFont="1" applyBorder="1" applyAlignment="1" applyProtection="1">
      <alignment vertical="center"/>
      <protection locked="0" hidden="1"/>
    </xf>
    <xf numFmtId="0" fontId="4" fillId="0" borderId="0" xfId="0" applyFont="1" applyProtection="1">
      <protection locked="0"/>
    </xf>
    <xf numFmtId="0" fontId="22" fillId="0" borderId="0" xfId="0" applyFont="1" applyBorder="1" applyAlignment="1" applyProtection="1">
      <alignment horizontal="center"/>
    </xf>
    <xf numFmtId="0" fontId="15" fillId="4" borderId="2" xfId="0" applyFont="1" applyFill="1" applyBorder="1" applyAlignment="1" applyProtection="1">
      <alignment horizontal="center"/>
    </xf>
    <xf numFmtId="0" fontId="35" fillId="0" borderId="3" xfId="0" applyFont="1" applyBorder="1" applyAlignment="1" applyProtection="1"/>
    <xf numFmtId="0" fontId="35" fillId="0" borderId="8" xfId="0" applyFont="1" applyBorder="1" applyAlignment="1" applyProtection="1"/>
    <xf numFmtId="0" fontId="36" fillId="0" borderId="2" xfId="0" applyFont="1" applyBorder="1" applyAlignment="1" applyProtection="1"/>
    <xf numFmtId="0" fontId="37" fillId="0" borderId="2" xfId="0" applyFont="1" applyBorder="1" applyAlignment="1" applyProtection="1">
      <alignment horizontal="center" vertical="center"/>
    </xf>
    <xf numFmtId="0" fontId="6" fillId="0" borderId="0" xfId="0" applyFont="1"/>
    <xf numFmtId="0" fontId="17" fillId="0" borderId="2" xfId="0" applyFont="1" applyBorder="1" applyAlignment="1" applyProtection="1">
      <alignment horizontal="left" vertical="center" wrapText="1"/>
      <protection locked="0"/>
    </xf>
    <xf numFmtId="0" fontId="17" fillId="0" borderId="2" xfId="0" applyFont="1" applyBorder="1" applyAlignment="1" applyProtection="1">
      <alignment vertical="center"/>
      <protection locked="0"/>
    </xf>
    <xf numFmtId="0" fontId="10" fillId="0" borderId="0" xfId="0" applyFont="1" applyBorder="1"/>
    <xf numFmtId="0" fontId="2" fillId="0" borderId="0" xfId="0" applyFont="1" applyBorder="1" applyAlignment="1" applyProtection="1">
      <alignment vertical="center"/>
      <protection locked="0"/>
    </xf>
    <xf numFmtId="17" fontId="4" fillId="0" borderId="3" xfId="0" applyNumberFormat="1"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21" fillId="0" borderId="2" xfId="0" applyFont="1" applyBorder="1" applyAlignment="1" applyProtection="1">
      <alignment horizontal="left" vertical="center"/>
    </xf>
    <xf numFmtId="0" fontId="15" fillId="0" borderId="2" xfId="0" applyFont="1" applyBorder="1" applyAlignment="1" applyProtection="1">
      <alignment horizontal="center" vertical="center"/>
    </xf>
    <xf numFmtId="0" fontId="18" fillId="0" borderId="2" xfId="0" applyFont="1" applyBorder="1" applyAlignment="1" applyProtection="1">
      <alignment horizontal="center"/>
    </xf>
    <xf numFmtId="0" fontId="5" fillId="0" borderId="2" xfId="0" applyFont="1" applyBorder="1" applyAlignment="1" applyProtection="1">
      <alignment horizontal="center" vertical="center"/>
    </xf>
    <xf numFmtId="0" fontId="34"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xf>
    <xf numFmtId="0" fontId="17" fillId="0" borderId="13" xfId="0" applyFont="1" applyBorder="1" applyAlignment="1" applyProtection="1">
      <alignment horizontal="left" vertical="center" wrapText="1"/>
    </xf>
    <xf numFmtId="0" fontId="17" fillId="0" borderId="2" xfId="0" applyFont="1" applyBorder="1" applyAlignment="1" applyProtection="1">
      <alignment horizontal="center" vertical="center"/>
    </xf>
    <xf numFmtId="0" fontId="35" fillId="0" borderId="2" xfId="0" applyFont="1" applyBorder="1" applyAlignment="1" applyProtection="1"/>
    <xf numFmtId="0" fontId="17" fillId="0" borderId="3" xfId="0" applyFont="1" applyBorder="1" applyProtection="1">
      <protection locked="0"/>
    </xf>
    <xf numFmtId="0" fontId="17" fillId="0" borderId="14" xfId="0" applyFont="1" applyBorder="1" applyAlignment="1" applyProtection="1">
      <alignment horizontal="center" vertical="center" wrapText="1"/>
    </xf>
    <xf numFmtId="0" fontId="40" fillId="6" borderId="2" xfId="0" applyFont="1" applyFill="1" applyBorder="1" applyAlignment="1" applyProtection="1"/>
    <xf numFmtId="0" fontId="40" fillId="6" borderId="3" xfId="0" applyFont="1" applyFill="1" applyBorder="1" applyAlignment="1" applyProtection="1"/>
    <xf numFmtId="0" fontId="41" fillId="6" borderId="2" xfId="0" applyFont="1" applyFill="1" applyBorder="1" applyProtection="1"/>
    <xf numFmtId="0" fontId="41" fillId="6" borderId="3" xfId="0" applyFont="1" applyFill="1" applyBorder="1" applyProtection="1"/>
    <xf numFmtId="0" fontId="17" fillId="0" borderId="2" xfId="0" applyFont="1" applyBorder="1" applyAlignment="1" applyProtection="1">
      <alignment horizontal="center" vertical="center"/>
    </xf>
    <xf numFmtId="0" fontId="17" fillId="0" borderId="7" xfId="0" applyFont="1" applyBorder="1" applyAlignment="1" applyProtection="1">
      <alignment vertical="center"/>
    </xf>
    <xf numFmtId="17" fontId="42" fillId="0" borderId="4" xfId="0" applyNumberFormat="1" applyFont="1" applyBorder="1" applyAlignment="1" applyProtection="1">
      <alignment horizontal="center" vertical="center" wrapText="1"/>
    </xf>
    <xf numFmtId="0" fontId="17" fillId="0" borderId="2" xfId="0" applyFont="1" applyBorder="1" applyAlignment="1" applyProtection="1">
      <alignment horizontal="left" vertical="center"/>
    </xf>
    <xf numFmtId="0" fontId="15" fillId="0" borderId="2" xfId="0" applyFont="1" applyBorder="1" applyAlignment="1" applyProtection="1">
      <alignment horizontal="left" vertical="center"/>
    </xf>
    <xf numFmtId="0" fontId="20" fillId="0" borderId="2" xfId="0" applyFont="1" applyBorder="1" applyAlignment="1" applyProtection="1">
      <alignment horizontal="left" vertical="center"/>
    </xf>
    <xf numFmtId="0" fontId="22" fillId="0" borderId="0" xfId="0" applyFont="1" applyBorder="1" applyAlignment="1" applyProtection="1">
      <alignment horizontal="center"/>
    </xf>
    <xf numFmtId="0" fontId="17" fillId="0" borderId="2" xfId="0" applyFont="1" applyBorder="1" applyAlignment="1" applyProtection="1">
      <alignment vertical="center"/>
    </xf>
    <xf numFmtId="0" fontId="22" fillId="0" borderId="3" xfId="0" applyFont="1" applyBorder="1" applyAlignment="1" applyProtection="1">
      <alignment horizontal="left"/>
    </xf>
    <xf numFmtId="0" fontId="22" fillId="0" borderId="4" xfId="0" applyFont="1" applyBorder="1" applyAlignment="1" applyProtection="1">
      <alignment horizontal="left"/>
    </xf>
    <xf numFmtId="0" fontId="24" fillId="4" borderId="5" xfId="0" applyFont="1" applyFill="1" applyBorder="1" applyAlignment="1" applyProtection="1">
      <alignment horizontal="center" vertical="center"/>
    </xf>
    <xf numFmtId="0" fontId="24" fillId="4" borderId="7" xfId="0" applyFont="1" applyFill="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2"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15" fillId="4" borderId="5" xfId="0" applyFont="1" applyFill="1" applyBorder="1" applyAlignment="1" applyProtection="1">
      <alignment horizontal="center" vertical="center"/>
    </xf>
    <xf numFmtId="0" fontId="15" fillId="4" borderId="6"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7" fillId="0" borderId="2" xfId="0" applyFont="1" applyBorder="1" applyAlignment="1" applyProtection="1">
      <alignment horizontal="left"/>
    </xf>
    <xf numFmtId="0" fontId="15" fillId="0" borderId="2" xfId="0" applyFont="1" applyBorder="1" applyAlignment="1" applyProtection="1">
      <alignment horizontal="left"/>
    </xf>
    <xf numFmtId="0" fontId="18" fillId="0" borderId="3" xfId="0" applyFont="1" applyBorder="1" applyAlignment="1" applyProtection="1">
      <alignment horizontal="center"/>
    </xf>
    <xf numFmtId="0" fontId="18" fillId="0" borderId="8" xfId="0" applyFont="1" applyBorder="1" applyAlignment="1" applyProtection="1">
      <alignment horizontal="center"/>
    </xf>
    <xf numFmtId="0" fontId="18" fillId="0" borderId="4" xfId="0" applyFont="1" applyBorder="1" applyAlignment="1" applyProtection="1">
      <alignment horizontal="center"/>
    </xf>
    <xf numFmtId="0" fontId="17" fillId="0" borderId="3" xfId="0" applyFont="1" applyBorder="1" applyAlignment="1" applyProtection="1">
      <alignment horizontal="left" vertical="center"/>
    </xf>
    <xf numFmtId="0" fontId="17" fillId="0" borderId="4" xfId="0" applyFont="1" applyBorder="1" applyAlignment="1" applyProtection="1">
      <alignment horizontal="left"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26" fillId="0" borderId="2" xfId="0" applyFont="1" applyBorder="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17" fillId="0" borderId="2" xfId="0" applyFont="1" applyBorder="1" applyAlignment="1" applyProtection="1">
      <alignment horizontal="center"/>
      <protection locked="0"/>
    </xf>
    <xf numFmtId="0" fontId="13"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16" fillId="0" borderId="2" xfId="0" applyFont="1" applyBorder="1" applyAlignment="1" applyProtection="1">
      <alignment horizontal="center"/>
      <protection locked="0"/>
    </xf>
    <xf numFmtId="0" fontId="18" fillId="0" borderId="3" xfId="0" applyFont="1" applyBorder="1" applyAlignment="1" applyProtection="1">
      <alignment horizontal="center" vertical="center"/>
    </xf>
    <xf numFmtId="0" fontId="18" fillId="0" borderId="4" xfId="0" applyFont="1" applyBorder="1" applyAlignment="1" applyProtection="1">
      <alignment horizontal="center" vertical="center"/>
    </xf>
    <xf numFmtId="0" fontId="15" fillId="0" borderId="3"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4" xfId="0" applyFont="1" applyBorder="1" applyAlignment="1" applyProtection="1">
      <alignment horizontal="left" vertical="center"/>
    </xf>
    <xf numFmtId="0" fontId="31" fillId="0" borderId="10" xfId="0" applyFont="1" applyBorder="1" applyAlignment="1">
      <alignment horizontal="center" vertical="center" wrapText="1"/>
    </xf>
    <xf numFmtId="0" fontId="3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7" xfId="0"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1" fillId="0" borderId="16" xfId="0" applyNumberFormat="1" applyFont="1" applyBorder="1" applyAlignment="1">
      <alignment horizontal="center" vertical="center" wrapText="1"/>
    </xf>
    <xf numFmtId="9" fontId="11" fillId="0" borderId="15" xfId="0" applyNumberFormat="1" applyFont="1" applyBorder="1" applyAlignment="1">
      <alignment horizontal="center" vertical="center" wrapText="1"/>
    </xf>
    <xf numFmtId="9" fontId="11" fillId="0" borderId="23" xfId="0" applyNumberFormat="1" applyFont="1" applyBorder="1" applyAlignment="1">
      <alignment horizontal="center" vertical="center" wrapText="1"/>
    </xf>
    <xf numFmtId="9" fontId="11"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0" xfId="0" applyFont="1" applyBorder="1" applyAlignment="1">
      <alignment horizontal="center" vertical="center" wrapText="1"/>
    </xf>
    <xf numFmtId="0" fontId="7" fillId="0" borderId="1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30" fillId="0" borderId="0" xfId="0" applyFont="1" applyBorder="1" applyAlignment="1">
      <alignment horizontal="left" wrapText="1"/>
    </xf>
    <xf numFmtId="0" fontId="30" fillId="0" borderId="26" xfId="0" applyFont="1" applyBorder="1" applyAlignment="1">
      <alignment horizontal="left" wrapText="1"/>
    </xf>
    <xf numFmtId="0" fontId="9" fillId="0" borderId="0" xfId="0" applyFont="1" applyAlignment="1">
      <alignment horizontal="center" vertical="center" wrapText="1"/>
    </xf>
    <xf numFmtId="0" fontId="4"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39" fillId="0" borderId="47"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4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2" fillId="6" borderId="25"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32"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7" xfId="0" applyFont="1" applyBorder="1" applyAlignment="1">
      <alignment horizontal="center" vertical="center" wrapText="1"/>
    </xf>
    <xf numFmtId="0" fontId="28" fillId="2" borderId="43" xfId="0" applyFont="1" applyFill="1" applyBorder="1" applyAlignment="1">
      <alignment horizontal="center" vertical="center" wrapText="1"/>
    </xf>
    <xf numFmtId="0" fontId="28" fillId="2" borderId="44" xfId="0" applyFont="1" applyFill="1" applyBorder="1" applyAlignment="1">
      <alignment horizontal="center" vertical="center" wrapText="1"/>
    </xf>
    <xf numFmtId="0" fontId="11" fillId="0" borderId="28" xfId="0" applyFont="1" applyBorder="1" applyAlignment="1">
      <alignment horizontal="center" vertical="center" wrapText="1"/>
    </xf>
    <xf numFmtId="0" fontId="11" fillId="0" borderId="2" xfId="0" applyFont="1" applyBorder="1" applyAlignment="1">
      <alignment horizontal="center" vertical="center" wrapText="1"/>
    </xf>
    <xf numFmtId="0" fontId="28" fillId="2" borderId="35" xfId="0" applyFont="1" applyFill="1" applyBorder="1" applyAlignment="1">
      <alignment horizontal="center" vertical="center"/>
    </xf>
    <xf numFmtId="0" fontId="28" fillId="2" borderId="33" xfId="0" applyFont="1" applyFill="1" applyBorder="1" applyAlignment="1">
      <alignment horizontal="center" vertical="center"/>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9" fontId="11"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1" xfId="0" applyFont="1" applyBorder="1" applyAlignment="1">
      <alignment horizontal="center" vertical="center" wrapText="1"/>
    </xf>
    <xf numFmtId="0" fontId="0" fillId="0" borderId="18" xfId="0" applyBorder="1"/>
    <xf numFmtId="0" fontId="0" fillId="0" borderId="13" xfId="0" applyBorder="1"/>
    <xf numFmtId="0" fontId="0" fillId="0" borderId="20" xfId="0" applyBorder="1"/>
    <xf numFmtId="0" fontId="29" fillId="2" borderId="44" xfId="0" applyFont="1" applyFill="1" applyBorder="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wrapText="1"/>
    </xf>
    <xf numFmtId="0" fontId="38" fillId="2" borderId="33" xfId="0" applyFont="1" applyFill="1" applyBorder="1" applyAlignment="1">
      <alignment horizontal="center" vertical="center"/>
    </xf>
    <xf numFmtId="0" fontId="38" fillId="2" borderId="34" xfId="0" applyFont="1" applyFill="1" applyBorder="1" applyAlignment="1">
      <alignment horizontal="center" vertical="center"/>
    </xf>
    <xf numFmtId="17" fontId="4" fillId="0" borderId="2" xfId="0" applyNumberFormat="1" applyFont="1" applyBorder="1" applyAlignment="1" applyProtection="1">
      <alignment horizontal="left" vertical="center" wrapText="1"/>
    </xf>
    <xf numFmtId="17" fontId="4" fillId="0" borderId="3" xfId="0" applyNumberFormat="1" applyFont="1" applyBorder="1" applyAlignment="1" applyProtection="1">
      <alignment horizontal="left" vertical="center" wrapText="1"/>
    </xf>
    <xf numFmtId="17" fontId="4" fillId="0" borderId="8" xfId="0" applyNumberFormat="1" applyFont="1" applyBorder="1" applyAlignment="1" applyProtection="1">
      <alignment horizontal="left" vertical="center" wrapText="1"/>
    </xf>
    <xf numFmtId="0" fontId="39" fillId="0" borderId="13" xfId="0" applyFont="1" applyBorder="1" applyAlignment="1" applyProtection="1">
      <alignment horizontal="center" vertical="center" wrapText="1"/>
    </xf>
    <xf numFmtId="0" fontId="39" fillId="0" borderId="1" xfId="0" applyFont="1" applyBorder="1" applyAlignment="1" applyProtection="1">
      <alignment horizontal="center" vertical="center" wrapText="1"/>
    </xf>
    <xf numFmtId="0" fontId="39" fillId="0" borderId="14" xfId="0" applyFont="1" applyBorder="1" applyAlignment="1" applyProtection="1">
      <alignment horizontal="center" vertical="center" wrapText="1"/>
    </xf>
    <xf numFmtId="0" fontId="32" fillId="5" borderId="47" xfId="0" applyFont="1" applyFill="1" applyBorder="1" applyAlignment="1">
      <alignment horizontal="center" vertical="center" wrapText="1"/>
    </xf>
    <xf numFmtId="0" fontId="32" fillId="5" borderId="45" xfId="0" applyFont="1" applyFill="1" applyBorder="1" applyAlignment="1">
      <alignment horizontal="center" vertical="center" wrapText="1"/>
    </xf>
    <xf numFmtId="0" fontId="32" fillId="5" borderId="4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4" fillId="0" borderId="8" xfId="0" applyFont="1" applyBorder="1" applyAlignment="1" applyProtection="1">
      <alignment horizontal="center" vertical="center" wrapText="1"/>
      <protection locked="0" hidden="1"/>
    </xf>
    <xf numFmtId="0" fontId="4" fillId="0" borderId="4" xfId="0" applyFont="1" applyBorder="1" applyAlignment="1" applyProtection="1">
      <alignment horizontal="center" vertical="center" wrapText="1"/>
      <protection locked="0" hidden="1"/>
    </xf>
    <xf numFmtId="0" fontId="4" fillId="0" borderId="2" xfId="0" applyFont="1" applyBorder="1" applyAlignment="1" applyProtection="1">
      <alignment horizontal="center"/>
      <protection locked="0" hidden="1"/>
    </xf>
    <xf numFmtId="0" fontId="33" fillId="0" borderId="9" xfId="0" applyFont="1" applyBorder="1" applyAlignment="1">
      <alignment horizontal="center" vertical="center" wrapText="1"/>
    </xf>
    <xf numFmtId="17" fontId="6" fillId="0" borderId="3" xfId="0" applyNumberFormat="1" applyFont="1" applyBorder="1" applyAlignment="1" applyProtection="1">
      <alignment horizontal="left" vertical="center" wrapText="1"/>
    </xf>
    <xf numFmtId="17" fontId="6" fillId="0" borderId="8" xfId="0" applyNumberFormat="1" applyFont="1" applyBorder="1" applyAlignment="1" applyProtection="1">
      <alignment horizontal="left" vertical="center" wrapText="1"/>
    </xf>
    <xf numFmtId="0" fontId="32" fillId="0" borderId="1" xfId="0" applyFont="1" applyBorder="1" applyAlignment="1" applyProtection="1">
      <alignment horizontal="center" vertical="center" wrapText="1"/>
    </xf>
    <xf numFmtId="0" fontId="32" fillId="0" borderId="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5" fillId="0" borderId="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4" xfId="0" applyFont="1" applyBorder="1" applyAlignment="1">
      <alignment horizontal="center" vertical="center" wrapText="1"/>
    </xf>
  </cellXfs>
  <cellStyles count="1">
    <cellStyle name="Normal" xfId="0" builtinId="0"/>
  </cellStyles>
  <dxfs count="4">
    <dxf>
      <font>
        <color rgb="FFFFFFFF"/>
      </font>
    </dxf>
    <dxf>
      <font>
        <color rgb="FFFFFFFF"/>
      </font>
    </dxf>
    <dxf>
      <font>
        <color theme="0"/>
      </font>
    </dxf>
    <dxf>
      <font>
        <color theme="0"/>
      </font>
    </dxf>
  </dxfs>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MK54"/>
  <sheetViews>
    <sheetView view="pageBreakPreview" zoomScale="130" zoomScaleSheetLayoutView="130" zoomScalePageLayoutView="130" workbookViewId="0">
      <selection activeCell="C4" sqref="C4"/>
    </sheetView>
  </sheetViews>
  <sheetFormatPr defaultRowHeight="15.75"/>
  <cols>
    <col min="1" max="1" width="3.5703125" style="50" customWidth="1"/>
    <col min="2" max="2" width="33.7109375" style="12" customWidth="1"/>
    <col min="3" max="3" width="26.42578125" style="12" customWidth="1"/>
    <col min="4" max="4" width="13" style="12" customWidth="1"/>
    <col min="5" max="5" width="16.140625" style="12" customWidth="1"/>
    <col min="6" max="6" width="19.140625" style="12" customWidth="1"/>
    <col min="7" max="16384" width="9.140625" style="12"/>
  </cols>
  <sheetData>
    <row r="1" spans="1:6">
      <c r="A1" s="113" t="s">
        <v>67</v>
      </c>
      <c r="B1" s="113"/>
      <c r="C1" s="113"/>
      <c r="D1" s="113"/>
      <c r="E1" s="113"/>
      <c r="F1" s="113"/>
    </row>
    <row r="2" spans="1:6">
      <c r="A2" s="114" t="s">
        <v>114</v>
      </c>
      <c r="B2" s="114"/>
      <c r="C2" s="114"/>
      <c r="D2" s="114"/>
      <c r="E2" s="114"/>
      <c r="F2" s="114"/>
    </row>
    <row r="3" spans="1:6" ht="10.5" customHeight="1">
      <c r="A3" s="114" t="s">
        <v>30</v>
      </c>
      <c r="B3" s="114"/>
      <c r="C3" s="114"/>
      <c r="D3" s="114"/>
      <c r="E3" s="114"/>
      <c r="F3" s="114"/>
    </row>
    <row r="4" spans="1:6" ht="18.75" customHeight="1">
      <c r="A4" s="115" t="s">
        <v>31</v>
      </c>
      <c r="B4" s="116"/>
      <c r="C4" s="13"/>
      <c r="D4" s="64" t="s">
        <v>32</v>
      </c>
      <c r="E4" s="117"/>
      <c r="F4" s="117"/>
    </row>
    <row r="5" spans="1:6" ht="24.75" customHeight="1">
      <c r="A5" s="79" t="s">
        <v>33</v>
      </c>
      <c r="B5" s="79"/>
      <c r="C5" s="63"/>
      <c r="D5" s="64" t="s">
        <v>17</v>
      </c>
      <c r="E5" s="112"/>
      <c r="F5" s="112"/>
    </row>
    <row r="6" spans="1:6">
      <c r="A6" s="110" t="s">
        <v>34</v>
      </c>
      <c r="B6" s="111"/>
      <c r="C6" s="13"/>
      <c r="D6" s="59" t="s">
        <v>115</v>
      </c>
      <c r="E6" s="112"/>
      <c r="F6" s="112"/>
    </row>
    <row r="7" spans="1:6" ht="12" customHeight="1">
      <c r="A7" s="100" t="s">
        <v>35</v>
      </c>
      <c r="B7" s="101"/>
      <c r="C7" s="101"/>
      <c r="D7" s="101"/>
      <c r="E7" s="101"/>
      <c r="F7" s="102"/>
    </row>
    <row r="8" spans="1:6" s="9" customFormat="1" ht="12.75">
      <c r="A8" s="60" t="s">
        <v>36</v>
      </c>
      <c r="B8" s="118" t="s">
        <v>37</v>
      </c>
      <c r="C8" s="119"/>
      <c r="D8" s="61" t="s">
        <v>38</v>
      </c>
      <c r="E8" s="61" t="s">
        <v>38</v>
      </c>
      <c r="F8" s="62" t="s">
        <v>39</v>
      </c>
    </row>
    <row r="9" spans="1:6">
      <c r="A9" s="120" t="s">
        <v>74</v>
      </c>
      <c r="B9" s="121"/>
      <c r="C9" s="122"/>
      <c r="D9" s="60" t="s">
        <v>40</v>
      </c>
      <c r="E9" s="60" t="s">
        <v>41</v>
      </c>
      <c r="F9" s="13"/>
    </row>
    <row r="10" spans="1:6">
      <c r="A10" s="66">
        <v>1</v>
      </c>
      <c r="B10" s="77" t="s">
        <v>88</v>
      </c>
      <c r="C10" s="77"/>
      <c r="D10" s="14">
        <f>'IT Page 2'!C20</f>
        <v>0</v>
      </c>
      <c r="E10" s="14">
        <f>'IT Page 2'!C20</f>
        <v>0</v>
      </c>
      <c r="F10" s="13"/>
    </row>
    <row r="11" spans="1:6" ht="12.75" customHeight="1">
      <c r="A11" s="66">
        <v>2</v>
      </c>
      <c r="B11" s="77" t="s">
        <v>42</v>
      </c>
      <c r="C11" s="77"/>
      <c r="D11" s="13"/>
      <c r="E11" s="95" t="s">
        <v>43</v>
      </c>
      <c r="F11" s="13"/>
    </row>
    <row r="12" spans="1:6">
      <c r="A12" s="66">
        <v>3</v>
      </c>
      <c r="B12" s="77" t="s">
        <v>44</v>
      </c>
      <c r="C12" s="77"/>
      <c r="D12" s="15">
        <f>D10-D11</f>
        <v>0</v>
      </c>
      <c r="E12" s="96"/>
      <c r="F12" s="13"/>
    </row>
    <row r="13" spans="1:6">
      <c r="A13" s="66">
        <v>4</v>
      </c>
      <c r="B13" s="77" t="s">
        <v>45</v>
      </c>
      <c r="C13" s="77"/>
      <c r="D13" s="13"/>
      <c r="E13" s="96"/>
      <c r="F13" s="13"/>
    </row>
    <row r="14" spans="1:6">
      <c r="A14" s="66">
        <v>5</v>
      </c>
      <c r="B14" s="77" t="s">
        <v>46</v>
      </c>
      <c r="C14" s="77"/>
      <c r="D14" s="15">
        <f>D12-D13</f>
        <v>0</v>
      </c>
      <c r="E14" s="96"/>
      <c r="F14" s="13"/>
    </row>
    <row r="15" spans="1:6" ht="24" customHeight="1">
      <c r="A15" s="89">
        <v>6</v>
      </c>
      <c r="B15" s="91" t="s">
        <v>47</v>
      </c>
      <c r="C15" s="91"/>
      <c r="D15" s="13"/>
      <c r="E15" s="97"/>
      <c r="F15" s="13"/>
    </row>
    <row r="16" spans="1:6" ht="27" customHeight="1">
      <c r="A16" s="89"/>
      <c r="B16" s="109" t="s">
        <v>87</v>
      </c>
      <c r="C16" s="109"/>
      <c r="D16" s="13"/>
      <c r="E16" s="13"/>
      <c r="F16" s="13"/>
    </row>
    <row r="17" spans="1:6">
      <c r="A17" s="66">
        <v>7</v>
      </c>
      <c r="B17" s="98" t="s">
        <v>48</v>
      </c>
      <c r="C17" s="98"/>
      <c r="D17" s="15">
        <v>-50000</v>
      </c>
      <c r="E17" s="32">
        <v>-75000</v>
      </c>
      <c r="F17" s="13"/>
    </row>
    <row r="18" spans="1:6">
      <c r="A18" s="66">
        <v>8</v>
      </c>
      <c r="B18" s="99" t="s">
        <v>49</v>
      </c>
      <c r="C18" s="99"/>
      <c r="D18" s="16">
        <f>+IF(SUM(D14:D17)&lt;0,,SUM(D14:D17))</f>
        <v>0</v>
      </c>
      <c r="E18" s="16">
        <f>IF((E10+E15+E16+E17)&lt;0,0,(E10+E15+E16+E17))</f>
        <v>0</v>
      </c>
      <c r="F18" s="13"/>
    </row>
    <row r="19" spans="1:6" s="9" customFormat="1" ht="12.75">
      <c r="A19" s="100" t="s">
        <v>50</v>
      </c>
      <c r="B19" s="101"/>
      <c r="C19" s="101"/>
      <c r="D19" s="101"/>
      <c r="E19" s="101"/>
      <c r="F19" s="102"/>
    </row>
    <row r="20" spans="1:6">
      <c r="A20" s="107">
        <v>9</v>
      </c>
      <c r="B20" s="103" t="s">
        <v>51</v>
      </c>
      <c r="C20" s="104"/>
      <c r="D20" s="52"/>
      <c r="E20" s="95" t="s">
        <v>43</v>
      </c>
      <c r="F20" s="17"/>
    </row>
    <row r="21" spans="1:6">
      <c r="A21" s="108"/>
      <c r="B21" s="77" t="s">
        <v>52</v>
      </c>
      <c r="C21" s="77"/>
      <c r="D21" s="52"/>
      <c r="E21" s="96"/>
      <c r="F21" s="17"/>
    </row>
    <row r="22" spans="1:6">
      <c r="A22" s="108"/>
      <c r="B22" s="77" t="s">
        <v>53</v>
      </c>
      <c r="C22" s="77"/>
      <c r="D22" s="52"/>
      <c r="E22" s="96"/>
      <c r="F22" s="17"/>
    </row>
    <row r="23" spans="1:6">
      <c r="A23" s="108"/>
      <c r="B23" s="77" t="s">
        <v>54</v>
      </c>
      <c r="C23" s="77"/>
      <c r="D23" s="52"/>
      <c r="E23" s="96"/>
      <c r="F23" s="17"/>
    </row>
    <row r="24" spans="1:6">
      <c r="A24" s="108"/>
      <c r="B24" s="77" t="s">
        <v>55</v>
      </c>
      <c r="C24" s="77"/>
      <c r="D24" s="52"/>
      <c r="E24" s="96"/>
      <c r="F24" s="17"/>
    </row>
    <row r="25" spans="1:6">
      <c r="A25" s="108"/>
      <c r="B25" s="77" t="s">
        <v>56</v>
      </c>
      <c r="C25" s="77"/>
      <c r="D25" s="52"/>
      <c r="E25" s="96"/>
      <c r="F25" s="17"/>
    </row>
    <row r="26" spans="1:6">
      <c r="A26" s="108"/>
      <c r="B26" s="77" t="s">
        <v>57</v>
      </c>
      <c r="C26" s="77"/>
      <c r="D26" s="52"/>
      <c r="E26" s="96"/>
      <c r="F26" s="17"/>
    </row>
    <row r="27" spans="1:6">
      <c r="A27" s="108"/>
      <c r="B27" s="77" t="s">
        <v>58</v>
      </c>
      <c r="C27" s="77"/>
      <c r="D27" s="52"/>
      <c r="E27" s="96"/>
      <c r="F27" s="17"/>
    </row>
    <row r="28" spans="1:6">
      <c r="A28" s="108"/>
      <c r="B28" s="77" t="s">
        <v>59</v>
      </c>
      <c r="C28" s="77"/>
      <c r="D28" s="52"/>
      <c r="E28" s="96"/>
      <c r="F28" s="17"/>
    </row>
    <row r="29" spans="1:6">
      <c r="A29" s="108"/>
      <c r="B29" s="77" t="s">
        <v>60</v>
      </c>
      <c r="C29" s="77"/>
      <c r="D29" s="52"/>
      <c r="E29" s="96"/>
      <c r="F29" s="17"/>
    </row>
    <row r="30" spans="1:6">
      <c r="A30" s="108"/>
      <c r="B30" s="91" t="s">
        <v>61</v>
      </c>
      <c r="C30" s="91"/>
      <c r="D30" s="52"/>
      <c r="E30" s="96"/>
      <c r="F30" s="17"/>
    </row>
    <row r="31" spans="1:6">
      <c r="A31" s="108"/>
      <c r="B31" s="91" t="s">
        <v>62</v>
      </c>
      <c r="C31" s="91"/>
      <c r="D31" s="18"/>
      <c r="E31" s="96"/>
      <c r="F31" s="17"/>
    </row>
    <row r="32" spans="1:6" ht="13.5" customHeight="1">
      <c r="A32" s="75"/>
      <c r="B32" s="105" t="s">
        <v>63</v>
      </c>
      <c r="C32" s="106"/>
      <c r="D32" s="20">
        <f>IF(SUM(D20:D31)&gt;=150000,150000,SUM(D20:D31))</f>
        <v>0</v>
      </c>
      <c r="E32" s="97"/>
      <c r="F32" s="17"/>
    </row>
    <row r="33" spans="1:1025">
      <c r="A33" s="86" t="s">
        <v>64</v>
      </c>
      <c r="B33" s="87"/>
      <c r="C33" s="87"/>
      <c r="D33" s="87"/>
      <c r="E33" s="87"/>
      <c r="F33" s="88"/>
    </row>
    <row r="34" spans="1:1025">
      <c r="A34" s="89">
        <v>10</v>
      </c>
      <c r="B34" s="91" t="s">
        <v>111</v>
      </c>
      <c r="C34" s="91"/>
      <c r="D34" s="52"/>
      <c r="E34" s="95" t="s">
        <v>43</v>
      </c>
      <c r="F34" s="17"/>
    </row>
    <row r="35" spans="1:1025" ht="23.25" customHeight="1">
      <c r="A35" s="90"/>
      <c r="B35" s="92" t="s">
        <v>122</v>
      </c>
      <c r="C35" s="93"/>
      <c r="D35" s="19"/>
      <c r="E35" s="96"/>
      <c r="F35" s="17"/>
    </row>
    <row r="36" spans="1:1025" ht="14.25" customHeight="1">
      <c r="A36" s="90"/>
      <c r="B36" s="65"/>
      <c r="C36" s="69" t="s">
        <v>108</v>
      </c>
      <c r="D36" s="36">
        <f>'IT Page 2'!K20</f>
        <v>0</v>
      </c>
      <c r="E36" s="96"/>
      <c r="F36" s="17"/>
    </row>
    <row r="37" spans="1:1025" ht="22.5" customHeight="1">
      <c r="A37" s="89"/>
      <c r="B37" s="94" t="s">
        <v>123</v>
      </c>
      <c r="C37" s="94"/>
      <c r="D37" s="52"/>
      <c r="E37" s="96"/>
      <c r="F37" s="17"/>
    </row>
    <row r="38" spans="1:1025" ht="23.25" customHeight="1">
      <c r="A38" s="89"/>
      <c r="B38" s="91" t="s">
        <v>110</v>
      </c>
      <c r="C38" s="91"/>
      <c r="D38" s="51"/>
      <c r="E38" s="96"/>
      <c r="F38" s="17"/>
    </row>
    <row r="39" spans="1:1025" ht="15" customHeight="1">
      <c r="A39" s="89"/>
      <c r="B39" s="91" t="s">
        <v>124</v>
      </c>
      <c r="C39" s="91"/>
      <c r="D39" s="52"/>
      <c r="E39" s="96"/>
      <c r="F39" s="17"/>
    </row>
    <row r="40" spans="1:1025" ht="14.25" customHeight="1">
      <c r="A40" s="89"/>
      <c r="B40" s="91" t="s">
        <v>125</v>
      </c>
      <c r="C40" s="91"/>
      <c r="D40" s="52"/>
      <c r="E40" s="96"/>
      <c r="F40" s="17"/>
    </row>
    <row r="41" spans="1:1025">
      <c r="A41" s="89"/>
      <c r="B41" s="77" t="s">
        <v>126</v>
      </c>
      <c r="C41" s="77"/>
      <c r="D41" s="52"/>
      <c r="E41" s="96"/>
      <c r="F41" s="17"/>
    </row>
    <row r="42" spans="1:1025">
      <c r="A42" s="89"/>
      <c r="B42" s="77" t="s">
        <v>127</v>
      </c>
      <c r="C42" s="77"/>
      <c r="D42" s="52"/>
      <c r="E42" s="96"/>
      <c r="F42" s="17"/>
    </row>
    <row r="43" spans="1:1025">
      <c r="A43" s="66">
        <v>11</v>
      </c>
      <c r="B43" s="78" t="s">
        <v>65</v>
      </c>
      <c r="C43" s="78"/>
      <c r="D43" s="16">
        <f>SUM(D34:D42)+D32</f>
        <v>0</v>
      </c>
      <c r="E43" s="97"/>
      <c r="F43" s="21"/>
    </row>
    <row r="44" spans="1:1025">
      <c r="A44" s="66">
        <v>12</v>
      </c>
      <c r="B44" s="77" t="s">
        <v>116</v>
      </c>
      <c r="C44" s="77"/>
      <c r="D44" s="15">
        <f>ROUNDUP(D18-D43,-1)</f>
        <v>0</v>
      </c>
      <c r="E44" s="15">
        <f>ROUNDUP(E18,-1)</f>
        <v>0</v>
      </c>
      <c r="F44" s="21"/>
    </row>
    <row r="45" spans="1:1025">
      <c r="A45" s="66">
        <v>13</v>
      </c>
      <c r="B45" s="77" t="s">
        <v>66</v>
      </c>
      <c r="C45" s="77"/>
      <c r="D45" s="15">
        <f>+IF(E6&lt;60,ROUND(IF(D44&lt;=250000,0,IF(D44&lt;=500000,(D44-250000)*0.05,IF(D44&lt;=1000000,12500+(D44-500000)*0.2,112500+(D44-1000000)*0.3))),0),ROUND(IF(AND(E6&gt;59,E6&lt;80),IF(D44&lt;=300000,0,IF(D44&lt;=500000,(D44-300000)*0.05,IF(D44&lt;=1000000,10000+(D44-500000)*0.2,110000+(D44-1000000)*0.3))),IF(D44&lt;=500000,0,IF(D44&lt;=1000000,(D44-500000)*0.2,100000+(D44-1000000)*0.3))),0))</f>
        <v>0</v>
      </c>
      <c r="E45" s="15">
        <f>ROUND(IF(E44&lt;=400000,0,IF(E44&lt;=800000,(E44-400000)*0.05,IF(E44&lt;=1200000,20000+(E44-800000)*0.1,IF(E44&lt;=1600000,60000+(E44-1200000)*0.15,IF(E44&lt;=2000000,120000+(E44-1600000)*0.2,IF(E44&lt;=2400000,200000+(E44-2000000)*0.25,300000+(E44-2400000)*0.3)))))),0)</f>
        <v>0</v>
      </c>
      <c r="F45" s="21"/>
    </row>
    <row r="46" spans="1:1025">
      <c r="A46" s="66">
        <v>14</v>
      </c>
      <c r="B46" s="77" t="s">
        <v>89</v>
      </c>
      <c r="C46" s="77"/>
      <c r="D46" s="15">
        <f>IF(AND(D44&gt;0,D44&lt;500001),D45,0)</f>
        <v>0</v>
      </c>
      <c r="E46" s="45" t="s">
        <v>43</v>
      </c>
      <c r="F46" s="21"/>
    </row>
    <row r="47" spans="1:1025" customFormat="1" ht="15.2" customHeight="1">
      <c r="A47" s="49">
        <v>15</v>
      </c>
      <c r="B47" s="48" t="s">
        <v>91</v>
      </c>
      <c r="C47" s="26"/>
      <c r="D47" s="84" t="s">
        <v>68</v>
      </c>
      <c r="E47" s="26">
        <f>IF(AND(E44&gt;0,E44&lt;1200001),E45,0)</f>
        <v>0</v>
      </c>
      <c r="F47" s="31"/>
      <c r="G47" s="27"/>
      <c r="H47" s="28"/>
      <c r="I47" s="80"/>
      <c r="J47" s="80"/>
      <c r="K47" s="22"/>
      <c r="L47" s="22"/>
      <c r="M47" s="23"/>
      <c r="N47" s="22"/>
      <c r="O47" s="22"/>
      <c r="P47" s="22"/>
      <c r="Q47" s="22"/>
      <c r="R47" s="22"/>
      <c r="S47" s="22"/>
      <c r="T47" s="22"/>
      <c r="U47" s="22"/>
      <c r="V47" s="22"/>
      <c r="W47" s="22"/>
      <c r="X47" s="22"/>
      <c r="Y47" s="22"/>
      <c r="Z47" s="22"/>
      <c r="AA47" s="22"/>
      <c r="AB47" s="22"/>
      <c r="AC47" s="22"/>
      <c r="AD47" s="22"/>
      <c r="AE47" s="22"/>
      <c r="AF47" s="22"/>
      <c r="AG47" s="22"/>
      <c r="AH47" s="22"/>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c r="IX47" s="24"/>
      <c r="IY47" s="24"/>
      <c r="IZ47" s="24"/>
      <c r="JA47" s="24"/>
      <c r="JB47" s="24"/>
      <c r="JC47" s="24"/>
      <c r="JD47" s="24"/>
      <c r="JE47" s="24"/>
      <c r="JF47" s="24"/>
      <c r="JG47" s="24"/>
      <c r="JH47" s="24"/>
      <c r="JI47" s="24"/>
      <c r="JJ47" s="24"/>
      <c r="JK47" s="24"/>
      <c r="JL47" s="24"/>
      <c r="JM47" s="24"/>
      <c r="JN47" s="24"/>
      <c r="JO47" s="24"/>
      <c r="JP47" s="24"/>
      <c r="JQ47" s="24"/>
      <c r="JR47" s="24"/>
      <c r="JS47" s="24"/>
      <c r="JT47" s="24"/>
      <c r="JU47" s="24"/>
      <c r="JV47" s="24"/>
      <c r="JW47" s="24"/>
      <c r="JX47" s="24"/>
      <c r="JY47" s="24"/>
      <c r="JZ47" s="24"/>
      <c r="KA47" s="24"/>
      <c r="KB47" s="24"/>
      <c r="KC47" s="24"/>
      <c r="KD47" s="24"/>
      <c r="KE47" s="24"/>
      <c r="KF47" s="24"/>
      <c r="KG47" s="24"/>
      <c r="KH47" s="24"/>
      <c r="KI47" s="24"/>
      <c r="KJ47" s="24"/>
      <c r="KK47" s="24"/>
      <c r="KL47" s="24"/>
      <c r="KM47" s="24"/>
      <c r="KN47" s="24"/>
      <c r="KO47" s="24"/>
      <c r="KP47" s="24"/>
      <c r="KQ47" s="24"/>
      <c r="KR47" s="24"/>
      <c r="KS47" s="24"/>
      <c r="KT47" s="24"/>
      <c r="KU47" s="24"/>
      <c r="KV47" s="24"/>
      <c r="KW47" s="24"/>
      <c r="KX47" s="24"/>
      <c r="KY47" s="24"/>
      <c r="KZ47" s="24"/>
      <c r="LA47" s="24"/>
      <c r="LB47" s="24"/>
      <c r="LC47" s="24"/>
      <c r="LD47" s="24"/>
      <c r="LE47" s="24"/>
      <c r="LF47" s="24"/>
      <c r="LG47" s="24"/>
      <c r="LH47" s="24"/>
      <c r="LI47" s="24"/>
      <c r="LJ47" s="24"/>
      <c r="LK47" s="24"/>
      <c r="LL47" s="24"/>
      <c r="LM47" s="24"/>
      <c r="LN47" s="24"/>
      <c r="LO47" s="24"/>
      <c r="LP47" s="24"/>
      <c r="LQ47" s="24"/>
      <c r="LR47" s="24"/>
      <c r="LS47" s="24"/>
      <c r="LT47" s="24"/>
      <c r="LU47" s="24"/>
      <c r="LV47" s="24"/>
      <c r="LW47" s="24"/>
      <c r="LX47" s="24"/>
      <c r="LY47" s="24"/>
      <c r="LZ47" s="24"/>
      <c r="MA47" s="24"/>
      <c r="MB47" s="24"/>
      <c r="MC47" s="24"/>
      <c r="MD47" s="24"/>
      <c r="ME47" s="24"/>
      <c r="MF47" s="24"/>
      <c r="MG47" s="24"/>
      <c r="MH47" s="24"/>
      <c r="MI47" s="24"/>
      <c r="MJ47" s="24"/>
      <c r="MK47" s="24"/>
      <c r="ML47" s="24"/>
      <c r="MM47" s="24"/>
      <c r="MN47" s="24"/>
      <c r="MO47" s="24"/>
      <c r="MP47" s="24"/>
      <c r="MQ47" s="24"/>
      <c r="MR47" s="24"/>
      <c r="MS47" s="24"/>
      <c r="MT47" s="24"/>
      <c r="MU47" s="24"/>
      <c r="MV47" s="24"/>
      <c r="MW47" s="24"/>
      <c r="MX47" s="24"/>
      <c r="MY47" s="24"/>
      <c r="MZ47" s="24"/>
      <c r="NA47" s="24"/>
      <c r="NB47" s="24"/>
      <c r="NC47" s="24"/>
      <c r="ND47" s="24"/>
      <c r="NE47" s="24"/>
      <c r="NF47" s="24"/>
      <c r="NG47" s="24"/>
      <c r="NH47" s="24"/>
      <c r="NI47" s="24"/>
      <c r="NJ47" s="24"/>
      <c r="NK47" s="24"/>
      <c r="NL47" s="24"/>
      <c r="NM47" s="24"/>
      <c r="NN47" s="24"/>
      <c r="NO47" s="24"/>
      <c r="NP47" s="24"/>
      <c r="NQ47" s="24"/>
      <c r="NR47" s="24"/>
      <c r="NS47" s="24"/>
      <c r="NT47" s="24"/>
      <c r="NU47" s="24"/>
      <c r="NV47" s="24"/>
      <c r="NW47" s="24"/>
      <c r="NX47" s="24"/>
      <c r="NY47" s="24"/>
      <c r="NZ47" s="24"/>
      <c r="OA47" s="24"/>
      <c r="OB47" s="24"/>
      <c r="OC47" s="24"/>
      <c r="OD47" s="24"/>
      <c r="OE47" s="24"/>
      <c r="OF47" s="24"/>
      <c r="OG47" s="24"/>
      <c r="OH47" s="24"/>
      <c r="OI47" s="24"/>
      <c r="OJ47" s="24"/>
      <c r="OK47" s="24"/>
      <c r="OL47" s="24"/>
      <c r="OM47" s="24"/>
      <c r="ON47" s="24"/>
      <c r="OO47" s="24"/>
      <c r="OP47" s="24"/>
      <c r="OQ47" s="24"/>
      <c r="OR47" s="24"/>
      <c r="OS47" s="24"/>
      <c r="OT47" s="24"/>
      <c r="OU47" s="24"/>
      <c r="OV47" s="24"/>
      <c r="OW47" s="24"/>
      <c r="OX47" s="24"/>
      <c r="OY47" s="24"/>
      <c r="OZ47" s="24"/>
      <c r="PA47" s="24"/>
      <c r="PB47" s="24"/>
      <c r="PC47" s="24"/>
      <c r="PD47" s="24"/>
      <c r="PE47" s="24"/>
      <c r="PF47" s="24"/>
      <c r="PG47" s="24"/>
      <c r="PH47" s="24"/>
      <c r="PI47" s="24"/>
      <c r="PJ47" s="24"/>
      <c r="PK47" s="24"/>
      <c r="PL47" s="24"/>
      <c r="PM47" s="24"/>
      <c r="PN47" s="24"/>
      <c r="PO47" s="24"/>
      <c r="PP47" s="24"/>
      <c r="PQ47" s="24"/>
      <c r="PR47" s="24"/>
      <c r="PS47" s="24"/>
      <c r="PT47" s="24"/>
      <c r="PU47" s="24"/>
      <c r="PV47" s="24"/>
      <c r="PW47" s="24"/>
      <c r="PX47" s="24"/>
      <c r="PY47" s="24"/>
      <c r="PZ47" s="24"/>
      <c r="QA47" s="24"/>
      <c r="QB47" s="24"/>
      <c r="QC47" s="24"/>
      <c r="QD47" s="24"/>
      <c r="QE47" s="24"/>
      <c r="QF47" s="24"/>
      <c r="QG47" s="24"/>
      <c r="QH47" s="24"/>
      <c r="QI47" s="24"/>
      <c r="QJ47" s="24"/>
      <c r="QK47" s="24"/>
      <c r="QL47" s="24"/>
      <c r="QM47" s="24"/>
      <c r="QN47" s="24"/>
      <c r="QO47" s="24"/>
      <c r="QP47" s="24"/>
      <c r="QQ47" s="24"/>
      <c r="QR47" s="24"/>
      <c r="QS47" s="24"/>
      <c r="QT47" s="24"/>
      <c r="QU47" s="24"/>
      <c r="QV47" s="24"/>
      <c r="QW47" s="24"/>
      <c r="QX47" s="24"/>
      <c r="QY47" s="24"/>
      <c r="QZ47" s="24"/>
      <c r="RA47" s="24"/>
      <c r="RB47" s="24"/>
      <c r="RC47" s="24"/>
      <c r="RD47" s="24"/>
      <c r="RE47" s="24"/>
      <c r="RF47" s="24"/>
      <c r="RG47" s="24"/>
      <c r="RH47" s="24"/>
      <c r="RI47" s="24"/>
      <c r="RJ47" s="24"/>
      <c r="RK47" s="24"/>
      <c r="RL47" s="24"/>
      <c r="RM47" s="24"/>
      <c r="RN47" s="24"/>
      <c r="RO47" s="24"/>
      <c r="RP47" s="24"/>
      <c r="RQ47" s="24"/>
      <c r="RR47" s="24"/>
      <c r="RS47" s="24"/>
      <c r="RT47" s="24"/>
      <c r="RU47" s="24"/>
      <c r="RV47" s="24"/>
      <c r="RW47" s="24"/>
      <c r="RX47" s="24"/>
      <c r="RY47" s="24"/>
      <c r="RZ47" s="24"/>
      <c r="SA47" s="24"/>
      <c r="SB47" s="24"/>
      <c r="SC47" s="24"/>
      <c r="SD47" s="24"/>
      <c r="SE47" s="24"/>
      <c r="SF47" s="24"/>
      <c r="SG47" s="24"/>
      <c r="SH47" s="24"/>
      <c r="SI47" s="24"/>
      <c r="SJ47" s="24"/>
      <c r="SK47" s="24"/>
      <c r="SL47" s="24"/>
      <c r="SM47" s="24"/>
      <c r="SN47" s="24"/>
      <c r="SO47" s="24"/>
      <c r="SP47" s="24"/>
      <c r="SQ47" s="24"/>
      <c r="SR47" s="24"/>
      <c r="SS47" s="24"/>
      <c r="ST47" s="24"/>
      <c r="SU47" s="24"/>
      <c r="SV47" s="24"/>
      <c r="SW47" s="24"/>
      <c r="SX47" s="24"/>
      <c r="SY47" s="24"/>
      <c r="SZ47" s="24"/>
      <c r="TA47" s="24"/>
      <c r="TB47" s="24"/>
      <c r="TC47" s="24"/>
      <c r="TD47" s="24"/>
      <c r="TE47" s="24"/>
      <c r="TF47" s="24"/>
      <c r="TG47" s="24"/>
      <c r="TH47" s="24"/>
      <c r="TI47" s="24"/>
      <c r="TJ47" s="24"/>
      <c r="TK47" s="24"/>
      <c r="TL47" s="24"/>
      <c r="TM47" s="24"/>
      <c r="TN47" s="24"/>
      <c r="TO47" s="24"/>
      <c r="TP47" s="24"/>
      <c r="TQ47" s="24"/>
      <c r="TR47" s="24"/>
      <c r="TS47" s="24"/>
      <c r="TT47" s="24"/>
      <c r="TU47" s="24"/>
      <c r="TV47" s="24"/>
      <c r="TW47" s="24"/>
      <c r="TX47" s="24"/>
      <c r="TY47" s="24"/>
      <c r="TZ47" s="24"/>
      <c r="UA47" s="24"/>
      <c r="UB47" s="24"/>
      <c r="UC47" s="24"/>
      <c r="UD47" s="24"/>
      <c r="UE47" s="24"/>
      <c r="UF47" s="24"/>
      <c r="UG47" s="24"/>
      <c r="UH47" s="24"/>
      <c r="UI47" s="24"/>
      <c r="UJ47" s="24"/>
      <c r="UK47" s="24"/>
      <c r="UL47" s="24"/>
      <c r="UM47" s="24"/>
      <c r="UN47" s="24"/>
      <c r="UO47" s="24"/>
      <c r="UP47" s="24"/>
      <c r="UQ47" s="24"/>
      <c r="UR47" s="24"/>
      <c r="US47" s="24"/>
      <c r="UT47" s="24"/>
      <c r="UU47" s="24"/>
      <c r="UV47" s="24"/>
      <c r="UW47" s="24"/>
      <c r="UX47" s="24"/>
      <c r="UY47" s="24"/>
      <c r="UZ47" s="24"/>
      <c r="VA47" s="24"/>
      <c r="VB47" s="24"/>
      <c r="VC47" s="24"/>
      <c r="VD47" s="24"/>
      <c r="VE47" s="24"/>
      <c r="VF47" s="24"/>
      <c r="VG47" s="24"/>
      <c r="VH47" s="24"/>
      <c r="VI47" s="24"/>
      <c r="VJ47" s="24"/>
      <c r="VK47" s="24"/>
      <c r="VL47" s="24"/>
      <c r="VM47" s="24"/>
      <c r="VN47" s="24"/>
      <c r="VO47" s="24"/>
      <c r="VP47" s="24"/>
      <c r="VQ47" s="24"/>
      <c r="VR47" s="24"/>
      <c r="VS47" s="24"/>
      <c r="VT47" s="24"/>
      <c r="VU47" s="24"/>
      <c r="VV47" s="24"/>
      <c r="VW47" s="24"/>
      <c r="VX47" s="24"/>
      <c r="VY47" s="24"/>
      <c r="VZ47" s="24"/>
      <c r="WA47" s="24"/>
      <c r="WB47" s="24"/>
      <c r="WC47" s="24"/>
      <c r="WD47" s="24"/>
      <c r="WE47" s="24"/>
      <c r="WF47" s="24"/>
      <c r="WG47" s="24"/>
      <c r="WH47" s="24"/>
      <c r="WI47" s="24"/>
      <c r="WJ47" s="24"/>
      <c r="WK47" s="24"/>
      <c r="WL47" s="24"/>
      <c r="WM47" s="24"/>
      <c r="WN47" s="24"/>
      <c r="WO47" s="24"/>
      <c r="WP47" s="24"/>
      <c r="WQ47" s="24"/>
      <c r="WR47" s="24"/>
      <c r="WS47" s="24"/>
      <c r="WT47" s="24"/>
      <c r="WU47" s="24"/>
      <c r="WV47" s="24"/>
      <c r="WW47" s="24"/>
      <c r="WX47" s="24"/>
      <c r="WY47" s="24"/>
      <c r="WZ47" s="24"/>
      <c r="XA47" s="24"/>
      <c r="XB47" s="24"/>
      <c r="XC47" s="24"/>
      <c r="XD47" s="24"/>
      <c r="XE47" s="24"/>
      <c r="XF47" s="24"/>
      <c r="XG47" s="24"/>
      <c r="XH47" s="24"/>
      <c r="XI47" s="24"/>
      <c r="XJ47" s="24"/>
      <c r="XK47" s="24"/>
      <c r="XL47" s="24"/>
      <c r="XM47" s="24"/>
      <c r="XN47" s="24"/>
      <c r="XO47" s="24"/>
      <c r="XP47" s="24"/>
      <c r="XQ47" s="24"/>
      <c r="XR47" s="24"/>
      <c r="XS47" s="24"/>
      <c r="XT47" s="24"/>
      <c r="XU47" s="24"/>
      <c r="XV47" s="24"/>
      <c r="XW47" s="24"/>
      <c r="XX47" s="24"/>
      <c r="XY47" s="24"/>
      <c r="XZ47" s="24"/>
      <c r="YA47" s="24"/>
      <c r="YB47" s="24"/>
      <c r="YC47" s="24"/>
      <c r="YD47" s="24"/>
      <c r="YE47" s="24"/>
      <c r="YF47" s="24"/>
      <c r="YG47" s="24"/>
      <c r="YH47" s="24"/>
      <c r="YI47" s="24"/>
      <c r="YJ47" s="24"/>
      <c r="YK47" s="24"/>
      <c r="YL47" s="24"/>
      <c r="YM47" s="24"/>
      <c r="YN47" s="24"/>
      <c r="YO47" s="24"/>
      <c r="YP47" s="24"/>
      <c r="YQ47" s="24"/>
      <c r="YR47" s="24"/>
      <c r="YS47" s="24"/>
      <c r="YT47" s="24"/>
      <c r="YU47" s="24"/>
      <c r="YV47" s="24"/>
      <c r="YW47" s="24"/>
      <c r="YX47" s="24"/>
      <c r="YY47" s="24"/>
      <c r="YZ47" s="24"/>
      <c r="ZA47" s="24"/>
      <c r="ZB47" s="24"/>
      <c r="ZC47" s="24"/>
      <c r="ZD47" s="24"/>
      <c r="ZE47" s="24"/>
      <c r="ZF47" s="24"/>
      <c r="ZG47" s="24"/>
      <c r="ZH47" s="24"/>
      <c r="ZI47" s="24"/>
      <c r="ZJ47" s="24"/>
      <c r="ZK47" s="24"/>
      <c r="ZL47" s="24"/>
      <c r="ZM47" s="24"/>
      <c r="ZN47" s="24"/>
      <c r="ZO47" s="24"/>
      <c r="ZP47" s="24"/>
      <c r="ZQ47" s="24"/>
      <c r="ZR47" s="24"/>
      <c r="ZS47" s="24"/>
      <c r="ZT47" s="24"/>
      <c r="ZU47" s="24"/>
      <c r="ZV47" s="24"/>
      <c r="ZW47" s="24"/>
      <c r="ZX47" s="24"/>
      <c r="ZY47" s="24"/>
      <c r="ZZ47" s="24"/>
      <c r="AAA47" s="24"/>
      <c r="AAB47" s="24"/>
      <c r="AAC47" s="24"/>
      <c r="AAD47" s="24"/>
      <c r="AAE47" s="24"/>
      <c r="AAF47" s="24"/>
      <c r="AAG47" s="24"/>
      <c r="AAH47" s="24"/>
      <c r="AAI47" s="24"/>
      <c r="AAJ47" s="24"/>
      <c r="AAK47" s="24"/>
      <c r="AAL47" s="24"/>
      <c r="AAM47" s="24"/>
      <c r="AAN47" s="24"/>
      <c r="AAO47" s="24"/>
      <c r="AAP47" s="24"/>
      <c r="AAQ47" s="24"/>
      <c r="AAR47" s="24"/>
      <c r="AAS47" s="24"/>
      <c r="AAT47" s="24"/>
      <c r="AAU47" s="24"/>
      <c r="AAV47" s="24"/>
      <c r="AAW47" s="24"/>
      <c r="AAX47" s="24"/>
      <c r="AAY47" s="24"/>
      <c r="AAZ47" s="24"/>
      <c r="ABA47" s="24"/>
      <c r="ABB47" s="24"/>
      <c r="ABC47" s="24"/>
      <c r="ABD47" s="24"/>
      <c r="ABE47" s="24"/>
      <c r="ABF47" s="24"/>
      <c r="ABG47" s="24"/>
      <c r="ABH47" s="24"/>
      <c r="ABI47" s="24"/>
      <c r="ABJ47" s="24"/>
      <c r="ABK47" s="24"/>
      <c r="ABL47" s="24"/>
      <c r="ABM47" s="24"/>
      <c r="ABN47" s="24"/>
      <c r="ABO47" s="24"/>
      <c r="ABP47" s="24"/>
      <c r="ABQ47" s="24"/>
      <c r="ABR47" s="24"/>
      <c r="ABS47" s="24"/>
      <c r="ABT47" s="24"/>
      <c r="ABU47" s="24"/>
      <c r="ABV47" s="24"/>
      <c r="ABW47" s="24"/>
      <c r="ABX47" s="24"/>
      <c r="ABY47" s="24"/>
      <c r="ABZ47" s="24"/>
      <c r="ACA47" s="24"/>
      <c r="ACB47" s="24"/>
      <c r="ACC47" s="24"/>
      <c r="ACD47" s="24"/>
      <c r="ACE47" s="24"/>
      <c r="ACF47" s="24"/>
      <c r="ACG47" s="24"/>
      <c r="ACH47" s="24"/>
      <c r="ACI47" s="24"/>
      <c r="ACJ47" s="24"/>
      <c r="ACK47" s="24"/>
      <c r="ACL47" s="24"/>
      <c r="ACM47" s="24"/>
      <c r="ACN47" s="24"/>
      <c r="ACO47" s="24"/>
      <c r="ACP47" s="24"/>
      <c r="ACQ47" s="24"/>
      <c r="ACR47" s="24"/>
      <c r="ACS47" s="24"/>
      <c r="ACT47" s="24"/>
      <c r="ACU47" s="24"/>
      <c r="ACV47" s="24"/>
      <c r="ACW47" s="24"/>
      <c r="ACX47" s="24"/>
      <c r="ACY47" s="24"/>
      <c r="ACZ47" s="24"/>
      <c r="ADA47" s="24"/>
      <c r="ADB47" s="24"/>
      <c r="ADC47" s="24"/>
      <c r="ADD47" s="24"/>
      <c r="ADE47" s="24"/>
      <c r="ADF47" s="24"/>
      <c r="ADG47" s="24"/>
      <c r="ADH47" s="24"/>
      <c r="ADI47" s="24"/>
      <c r="ADJ47" s="24"/>
      <c r="ADK47" s="24"/>
      <c r="ADL47" s="24"/>
      <c r="ADM47" s="24"/>
      <c r="ADN47" s="24"/>
      <c r="ADO47" s="24"/>
      <c r="ADP47" s="24"/>
      <c r="ADQ47" s="24"/>
      <c r="ADR47" s="24"/>
      <c r="ADS47" s="24"/>
      <c r="ADT47" s="24"/>
      <c r="ADU47" s="24"/>
      <c r="ADV47" s="24"/>
      <c r="ADW47" s="24"/>
      <c r="ADX47" s="24"/>
      <c r="ADY47" s="24"/>
      <c r="ADZ47" s="24"/>
      <c r="AEA47" s="24"/>
      <c r="AEB47" s="24"/>
      <c r="AEC47" s="24"/>
      <c r="AED47" s="24"/>
      <c r="AEE47" s="24"/>
      <c r="AEF47" s="24"/>
      <c r="AEG47" s="24"/>
      <c r="AEH47" s="24"/>
      <c r="AEI47" s="24"/>
      <c r="AEJ47" s="24"/>
      <c r="AEK47" s="24"/>
      <c r="AEL47" s="24"/>
      <c r="AEM47" s="24"/>
      <c r="AEN47" s="24"/>
      <c r="AEO47" s="24"/>
      <c r="AEP47" s="24"/>
      <c r="AEQ47" s="24"/>
      <c r="AER47" s="24"/>
      <c r="AES47" s="24"/>
      <c r="AET47" s="24"/>
      <c r="AEU47" s="24"/>
      <c r="AEV47" s="24"/>
      <c r="AEW47" s="24"/>
      <c r="AEX47" s="24"/>
      <c r="AEY47" s="24"/>
      <c r="AEZ47" s="24"/>
      <c r="AFA47" s="24"/>
      <c r="AFB47" s="24"/>
      <c r="AFC47" s="24"/>
      <c r="AFD47" s="24"/>
      <c r="AFE47" s="24"/>
      <c r="AFF47" s="24"/>
      <c r="AFG47" s="24"/>
      <c r="AFH47" s="24"/>
      <c r="AFI47" s="24"/>
      <c r="AFJ47" s="24"/>
      <c r="AFK47" s="24"/>
      <c r="AFL47" s="24"/>
      <c r="AFM47" s="24"/>
      <c r="AFN47" s="24"/>
      <c r="AFO47" s="24"/>
      <c r="AFP47" s="24"/>
      <c r="AFQ47" s="24"/>
      <c r="AFR47" s="24"/>
      <c r="AFS47" s="24"/>
      <c r="AFT47" s="24"/>
      <c r="AFU47" s="24"/>
      <c r="AFV47" s="24"/>
      <c r="AFW47" s="24"/>
      <c r="AFX47" s="24"/>
      <c r="AFY47" s="24"/>
      <c r="AFZ47" s="24"/>
      <c r="AGA47" s="24"/>
      <c r="AGB47" s="24"/>
      <c r="AGC47" s="24"/>
      <c r="AGD47" s="24"/>
      <c r="AGE47" s="24"/>
      <c r="AGF47" s="24"/>
      <c r="AGG47" s="24"/>
      <c r="AGH47" s="24"/>
      <c r="AGI47" s="24"/>
      <c r="AGJ47" s="24"/>
      <c r="AGK47" s="24"/>
      <c r="AGL47" s="24"/>
      <c r="AGM47" s="24"/>
      <c r="AGN47" s="24"/>
      <c r="AGO47" s="24"/>
      <c r="AGP47" s="24"/>
      <c r="AGQ47" s="24"/>
      <c r="AGR47" s="24"/>
      <c r="AGS47" s="24"/>
      <c r="AGT47" s="24"/>
      <c r="AGU47" s="24"/>
      <c r="AGV47" s="24"/>
      <c r="AGW47" s="24"/>
      <c r="AGX47" s="24"/>
      <c r="AGY47" s="24"/>
      <c r="AGZ47" s="24"/>
      <c r="AHA47" s="24"/>
      <c r="AHB47" s="24"/>
      <c r="AHC47" s="24"/>
      <c r="AHD47" s="24"/>
      <c r="AHE47" s="24"/>
      <c r="AHF47" s="24"/>
      <c r="AHG47" s="24"/>
      <c r="AHH47" s="24"/>
      <c r="AHI47" s="24"/>
      <c r="AHJ47" s="24"/>
      <c r="AHK47" s="24"/>
      <c r="AHL47" s="24"/>
      <c r="AHM47" s="24"/>
      <c r="AHN47" s="24"/>
      <c r="AHO47" s="24"/>
      <c r="AHP47" s="24"/>
      <c r="AHQ47" s="24"/>
      <c r="AHR47" s="24"/>
      <c r="AHS47" s="24"/>
      <c r="AHT47" s="24"/>
      <c r="AHU47" s="24"/>
      <c r="AHV47" s="24"/>
      <c r="AHW47" s="24"/>
      <c r="AHX47" s="24"/>
      <c r="AHY47" s="24"/>
      <c r="AHZ47" s="24"/>
      <c r="AIA47" s="24"/>
      <c r="AIB47" s="24"/>
      <c r="AIC47" s="24"/>
      <c r="AID47" s="24"/>
      <c r="AIE47" s="24"/>
      <c r="AIF47" s="24"/>
      <c r="AIG47" s="24"/>
      <c r="AIH47" s="24"/>
      <c r="AII47" s="24"/>
      <c r="AIJ47" s="24"/>
      <c r="AIK47" s="24"/>
      <c r="AIL47" s="24"/>
      <c r="AIM47" s="24"/>
      <c r="AIN47" s="24"/>
      <c r="AIO47" s="24"/>
      <c r="AIP47" s="24"/>
      <c r="AIQ47" s="24"/>
      <c r="AIR47" s="24"/>
      <c r="AIS47" s="24"/>
      <c r="AIT47" s="24"/>
      <c r="AIU47" s="24"/>
      <c r="AIV47" s="24"/>
      <c r="AIW47" s="24"/>
      <c r="AIX47" s="24"/>
      <c r="AIY47" s="24"/>
      <c r="AIZ47" s="24"/>
      <c r="AJA47" s="24"/>
      <c r="AJB47" s="24"/>
      <c r="AJC47" s="24"/>
      <c r="AJD47" s="24"/>
      <c r="AJE47" s="24"/>
      <c r="AJF47" s="24"/>
      <c r="AJG47" s="24"/>
      <c r="AJH47" s="24"/>
      <c r="AJI47" s="24"/>
      <c r="AJJ47" s="24"/>
      <c r="AJK47" s="24"/>
      <c r="AJL47" s="24"/>
      <c r="AJM47" s="24"/>
      <c r="AJN47" s="24"/>
      <c r="AJO47" s="24"/>
      <c r="AJP47" s="24"/>
      <c r="AJQ47" s="24"/>
      <c r="AJR47" s="24"/>
      <c r="AJS47" s="24"/>
      <c r="AJT47" s="24"/>
      <c r="AJU47" s="24"/>
      <c r="AJV47" s="24"/>
      <c r="AJW47" s="24"/>
      <c r="AJX47" s="24"/>
      <c r="AJY47" s="24"/>
      <c r="AJZ47" s="24"/>
      <c r="AKA47" s="24"/>
      <c r="AKB47" s="24"/>
      <c r="AKC47" s="24"/>
      <c r="AKD47" s="24"/>
      <c r="AKE47" s="24"/>
      <c r="AKF47" s="24"/>
      <c r="AKG47" s="24"/>
      <c r="AKH47" s="24"/>
      <c r="AKI47" s="24"/>
      <c r="AKJ47" s="24"/>
      <c r="AKK47" s="24"/>
      <c r="AKL47" s="24"/>
      <c r="AKM47" s="24"/>
      <c r="AKN47" s="24"/>
      <c r="AKO47" s="24"/>
      <c r="AKP47" s="24"/>
      <c r="AKQ47" s="24"/>
      <c r="AKR47" s="24"/>
      <c r="AKS47" s="24"/>
      <c r="AKT47" s="24"/>
      <c r="AKU47" s="24"/>
      <c r="AKV47" s="24"/>
      <c r="AKW47" s="24"/>
      <c r="AKX47" s="24"/>
      <c r="AKY47" s="24"/>
      <c r="AKZ47" s="24"/>
      <c r="ALA47" s="24"/>
      <c r="ALB47" s="24"/>
      <c r="ALC47" s="24"/>
      <c r="ALD47" s="24"/>
      <c r="ALE47" s="24"/>
      <c r="ALF47" s="24"/>
      <c r="ALG47" s="24"/>
      <c r="ALH47" s="24"/>
      <c r="ALI47" s="24"/>
      <c r="ALJ47" s="24"/>
      <c r="ALK47" s="24"/>
      <c r="ALL47" s="24"/>
      <c r="ALM47" s="24"/>
      <c r="ALN47" s="24"/>
      <c r="ALO47" s="24"/>
      <c r="ALP47" s="24"/>
      <c r="ALQ47" s="24"/>
      <c r="ALR47" s="24"/>
      <c r="ALS47" s="24"/>
      <c r="ALT47" s="24"/>
      <c r="ALU47" s="24"/>
      <c r="ALV47" s="24"/>
      <c r="ALW47" s="24"/>
      <c r="ALX47" s="24"/>
      <c r="ALY47" s="24"/>
      <c r="ALZ47" s="24"/>
      <c r="AMA47" s="24"/>
      <c r="AMB47" s="24"/>
      <c r="AMC47" s="24"/>
      <c r="AMD47" s="24"/>
      <c r="AME47" s="24"/>
      <c r="AMF47" s="24"/>
      <c r="AMG47" s="24"/>
      <c r="AMH47" s="24"/>
      <c r="AMI47" s="24"/>
      <c r="AMJ47" s="24"/>
      <c r="AMK47" s="24"/>
    </row>
    <row r="48" spans="1:1025" customFormat="1" ht="15.2" customHeight="1">
      <c r="A48" s="66">
        <v>16</v>
      </c>
      <c r="B48" s="82" t="s">
        <v>109</v>
      </c>
      <c r="C48" s="83"/>
      <c r="D48" s="85"/>
      <c r="E48" s="25">
        <f>+IF(IF(AND(E18&gt;1200002,E18&lt;1270586),E45-(E44-1200000),0)&lt;0,0,IF(AND(E18&gt;1200002,E18&lt;1270586),E45-(E44-1200000),0))</f>
        <v>0</v>
      </c>
      <c r="F48" s="31"/>
      <c r="G48" s="27"/>
      <c r="H48" s="28"/>
      <c r="I48" s="44"/>
      <c r="J48" s="44"/>
      <c r="K48" s="22"/>
      <c r="L48" s="22"/>
      <c r="M48" s="23"/>
      <c r="N48" s="22"/>
      <c r="O48" s="22"/>
      <c r="P48" s="22"/>
      <c r="Q48" s="22"/>
      <c r="R48" s="22"/>
      <c r="S48" s="22"/>
      <c r="T48" s="22"/>
      <c r="U48" s="22"/>
      <c r="V48" s="22"/>
      <c r="W48" s="22"/>
      <c r="X48" s="22"/>
      <c r="Y48" s="22"/>
      <c r="Z48" s="22"/>
      <c r="AA48" s="22"/>
      <c r="AB48" s="22"/>
      <c r="AC48" s="22"/>
      <c r="AD48" s="22"/>
      <c r="AE48" s="22"/>
      <c r="AF48" s="22"/>
      <c r="AG48" s="22"/>
      <c r="AH48" s="22"/>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c r="IW48" s="24"/>
      <c r="IX48" s="24"/>
      <c r="IY48" s="24"/>
      <c r="IZ48" s="24"/>
      <c r="JA48" s="24"/>
      <c r="JB48" s="24"/>
      <c r="JC48" s="24"/>
      <c r="JD48" s="24"/>
      <c r="JE48" s="24"/>
      <c r="JF48" s="24"/>
      <c r="JG48" s="24"/>
      <c r="JH48" s="24"/>
      <c r="JI48" s="24"/>
      <c r="JJ48" s="24"/>
      <c r="JK48" s="24"/>
      <c r="JL48" s="24"/>
      <c r="JM48" s="24"/>
      <c r="JN48" s="24"/>
      <c r="JO48" s="24"/>
      <c r="JP48" s="24"/>
      <c r="JQ48" s="24"/>
      <c r="JR48" s="24"/>
      <c r="JS48" s="24"/>
      <c r="JT48" s="24"/>
      <c r="JU48" s="24"/>
      <c r="JV48" s="24"/>
      <c r="JW48" s="24"/>
      <c r="JX48" s="24"/>
      <c r="JY48" s="24"/>
      <c r="JZ48" s="24"/>
      <c r="KA48" s="24"/>
      <c r="KB48" s="24"/>
      <c r="KC48" s="24"/>
      <c r="KD48" s="24"/>
      <c r="KE48" s="24"/>
      <c r="KF48" s="24"/>
      <c r="KG48" s="24"/>
      <c r="KH48" s="24"/>
      <c r="KI48" s="24"/>
      <c r="KJ48" s="24"/>
      <c r="KK48" s="24"/>
      <c r="KL48" s="24"/>
      <c r="KM48" s="24"/>
      <c r="KN48" s="24"/>
      <c r="KO48" s="24"/>
      <c r="KP48" s="24"/>
      <c r="KQ48" s="24"/>
      <c r="KR48" s="24"/>
      <c r="KS48" s="24"/>
      <c r="KT48" s="24"/>
      <c r="KU48" s="24"/>
      <c r="KV48" s="24"/>
      <c r="KW48" s="24"/>
      <c r="KX48" s="24"/>
      <c r="KY48" s="24"/>
      <c r="KZ48" s="24"/>
      <c r="LA48" s="24"/>
      <c r="LB48" s="24"/>
      <c r="LC48" s="24"/>
      <c r="LD48" s="24"/>
      <c r="LE48" s="24"/>
      <c r="LF48" s="24"/>
      <c r="LG48" s="24"/>
      <c r="LH48" s="24"/>
      <c r="LI48" s="24"/>
      <c r="LJ48" s="24"/>
      <c r="LK48" s="24"/>
      <c r="LL48" s="24"/>
      <c r="LM48" s="24"/>
      <c r="LN48" s="24"/>
      <c r="LO48" s="24"/>
      <c r="LP48" s="24"/>
      <c r="LQ48" s="24"/>
      <c r="LR48" s="24"/>
      <c r="LS48" s="24"/>
      <c r="LT48" s="24"/>
      <c r="LU48" s="24"/>
      <c r="LV48" s="24"/>
      <c r="LW48" s="24"/>
      <c r="LX48" s="24"/>
      <c r="LY48" s="24"/>
      <c r="LZ48" s="24"/>
      <c r="MA48" s="24"/>
      <c r="MB48" s="24"/>
      <c r="MC48" s="24"/>
      <c r="MD48" s="24"/>
      <c r="ME48" s="24"/>
      <c r="MF48" s="24"/>
      <c r="MG48" s="24"/>
      <c r="MH48" s="24"/>
      <c r="MI48" s="24"/>
      <c r="MJ48" s="24"/>
      <c r="MK48" s="24"/>
      <c r="ML48" s="24"/>
      <c r="MM48" s="24"/>
      <c r="MN48" s="24"/>
      <c r="MO48" s="24"/>
      <c r="MP48" s="24"/>
      <c r="MQ48" s="24"/>
      <c r="MR48" s="24"/>
      <c r="MS48" s="24"/>
      <c r="MT48" s="24"/>
      <c r="MU48" s="24"/>
      <c r="MV48" s="24"/>
      <c r="MW48" s="24"/>
      <c r="MX48" s="24"/>
      <c r="MY48" s="24"/>
      <c r="MZ48" s="24"/>
      <c r="NA48" s="24"/>
      <c r="NB48" s="24"/>
      <c r="NC48" s="24"/>
      <c r="ND48" s="24"/>
      <c r="NE48" s="24"/>
      <c r="NF48" s="24"/>
      <c r="NG48" s="24"/>
      <c r="NH48" s="24"/>
      <c r="NI48" s="24"/>
      <c r="NJ48" s="24"/>
      <c r="NK48" s="24"/>
      <c r="NL48" s="24"/>
      <c r="NM48" s="24"/>
      <c r="NN48" s="24"/>
      <c r="NO48" s="24"/>
      <c r="NP48" s="24"/>
      <c r="NQ48" s="24"/>
      <c r="NR48" s="24"/>
      <c r="NS48" s="24"/>
      <c r="NT48" s="24"/>
      <c r="NU48" s="24"/>
      <c r="NV48" s="24"/>
      <c r="NW48" s="24"/>
      <c r="NX48" s="24"/>
      <c r="NY48" s="24"/>
      <c r="NZ48" s="24"/>
      <c r="OA48" s="24"/>
      <c r="OB48" s="24"/>
      <c r="OC48" s="24"/>
      <c r="OD48" s="24"/>
      <c r="OE48" s="24"/>
      <c r="OF48" s="24"/>
      <c r="OG48" s="24"/>
      <c r="OH48" s="24"/>
      <c r="OI48" s="24"/>
      <c r="OJ48" s="24"/>
      <c r="OK48" s="24"/>
      <c r="OL48" s="24"/>
      <c r="OM48" s="24"/>
      <c r="ON48" s="24"/>
      <c r="OO48" s="24"/>
      <c r="OP48" s="24"/>
      <c r="OQ48" s="24"/>
      <c r="OR48" s="24"/>
      <c r="OS48" s="24"/>
      <c r="OT48" s="24"/>
      <c r="OU48" s="24"/>
      <c r="OV48" s="24"/>
      <c r="OW48" s="24"/>
      <c r="OX48" s="24"/>
      <c r="OY48" s="24"/>
      <c r="OZ48" s="24"/>
      <c r="PA48" s="24"/>
      <c r="PB48" s="24"/>
      <c r="PC48" s="24"/>
      <c r="PD48" s="24"/>
      <c r="PE48" s="24"/>
      <c r="PF48" s="24"/>
      <c r="PG48" s="24"/>
      <c r="PH48" s="24"/>
      <c r="PI48" s="24"/>
      <c r="PJ48" s="24"/>
      <c r="PK48" s="24"/>
      <c r="PL48" s="24"/>
      <c r="PM48" s="24"/>
      <c r="PN48" s="24"/>
      <c r="PO48" s="24"/>
      <c r="PP48" s="24"/>
      <c r="PQ48" s="24"/>
      <c r="PR48" s="24"/>
      <c r="PS48" s="24"/>
      <c r="PT48" s="24"/>
      <c r="PU48" s="24"/>
      <c r="PV48" s="24"/>
      <c r="PW48" s="24"/>
      <c r="PX48" s="24"/>
      <c r="PY48" s="24"/>
      <c r="PZ48" s="24"/>
      <c r="QA48" s="24"/>
      <c r="QB48" s="24"/>
      <c r="QC48" s="24"/>
      <c r="QD48" s="24"/>
      <c r="QE48" s="24"/>
      <c r="QF48" s="24"/>
      <c r="QG48" s="24"/>
      <c r="QH48" s="24"/>
      <c r="QI48" s="24"/>
      <c r="QJ48" s="24"/>
      <c r="QK48" s="24"/>
      <c r="QL48" s="24"/>
      <c r="QM48" s="24"/>
      <c r="QN48" s="24"/>
      <c r="QO48" s="24"/>
      <c r="QP48" s="24"/>
      <c r="QQ48" s="24"/>
      <c r="QR48" s="24"/>
      <c r="QS48" s="24"/>
      <c r="QT48" s="24"/>
      <c r="QU48" s="24"/>
      <c r="QV48" s="24"/>
      <c r="QW48" s="24"/>
      <c r="QX48" s="24"/>
      <c r="QY48" s="24"/>
      <c r="QZ48" s="24"/>
      <c r="RA48" s="24"/>
      <c r="RB48" s="24"/>
      <c r="RC48" s="24"/>
      <c r="RD48" s="24"/>
      <c r="RE48" s="24"/>
      <c r="RF48" s="24"/>
      <c r="RG48" s="24"/>
      <c r="RH48" s="24"/>
      <c r="RI48" s="24"/>
      <c r="RJ48" s="24"/>
      <c r="RK48" s="24"/>
      <c r="RL48" s="24"/>
      <c r="RM48" s="24"/>
      <c r="RN48" s="24"/>
      <c r="RO48" s="24"/>
      <c r="RP48" s="24"/>
      <c r="RQ48" s="24"/>
      <c r="RR48" s="24"/>
      <c r="RS48" s="24"/>
      <c r="RT48" s="24"/>
      <c r="RU48" s="24"/>
      <c r="RV48" s="24"/>
      <c r="RW48" s="24"/>
      <c r="RX48" s="24"/>
      <c r="RY48" s="24"/>
      <c r="RZ48" s="24"/>
      <c r="SA48" s="24"/>
      <c r="SB48" s="24"/>
      <c r="SC48" s="24"/>
      <c r="SD48" s="24"/>
      <c r="SE48" s="24"/>
      <c r="SF48" s="24"/>
      <c r="SG48" s="24"/>
      <c r="SH48" s="24"/>
      <c r="SI48" s="24"/>
      <c r="SJ48" s="24"/>
      <c r="SK48" s="24"/>
      <c r="SL48" s="24"/>
      <c r="SM48" s="24"/>
      <c r="SN48" s="24"/>
      <c r="SO48" s="24"/>
      <c r="SP48" s="24"/>
      <c r="SQ48" s="24"/>
      <c r="SR48" s="24"/>
      <c r="SS48" s="24"/>
      <c r="ST48" s="24"/>
      <c r="SU48" s="24"/>
      <c r="SV48" s="24"/>
      <c r="SW48" s="24"/>
      <c r="SX48" s="24"/>
      <c r="SY48" s="24"/>
      <c r="SZ48" s="24"/>
      <c r="TA48" s="24"/>
      <c r="TB48" s="24"/>
      <c r="TC48" s="24"/>
      <c r="TD48" s="24"/>
      <c r="TE48" s="24"/>
      <c r="TF48" s="24"/>
      <c r="TG48" s="24"/>
      <c r="TH48" s="24"/>
      <c r="TI48" s="24"/>
      <c r="TJ48" s="24"/>
      <c r="TK48" s="24"/>
      <c r="TL48" s="24"/>
      <c r="TM48" s="24"/>
      <c r="TN48" s="24"/>
      <c r="TO48" s="24"/>
      <c r="TP48" s="24"/>
      <c r="TQ48" s="24"/>
      <c r="TR48" s="24"/>
      <c r="TS48" s="24"/>
      <c r="TT48" s="24"/>
      <c r="TU48" s="24"/>
      <c r="TV48" s="24"/>
      <c r="TW48" s="24"/>
      <c r="TX48" s="24"/>
      <c r="TY48" s="24"/>
      <c r="TZ48" s="24"/>
      <c r="UA48" s="24"/>
      <c r="UB48" s="24"/>
      <c r="UC48" s="24"/>
      <c r="UD48" s="24"/>
      <c r="UE48" s="24"/>
      <c r="UF48" s="24"/>
      <c r="UG48" s="24"/>
      <c r="UH48" s="24"/>
      <c r="UI48" s="24"/>
      <c r="UJ48" s="24"/>
      <c r="UK48" s="24"/>
      <c r="UL48" s="24"/>
      <c r="UM48" s="24"/>
      <c r="UN48" s="24"/>
      <c r="UO48" s="24"/>
      <c r="UP48" s="24"/>
      <c r="UQ48" s="24"/>
      <c r="UR48" s="24"/>
      <c r="US48" s="24"/>
      <c r="UT48" s="24"/>
      <c r="UU48" s="24"/>
      <c r="UV48" s="24"/>
      <c r="UW48" s="24"/>
      <c r="UX48" s="24"/>
      <c r="UY48" s="24"/>
      <c r="UZ48" s="24"/>
      <c r="VA48" s="24"/>
      <c r="VB48" s="24"/>
      <c r="VC48" s="24"/>
      <c r="VD48" s="24"/>
      <c r="VE48" s="24"/>
      <c r="VF48" s="24"/>
      <c r="VG48" s="24"/>
      <c r="VH48" s="24"/>
      <c r="VI48" s="24"/>
      <c r="VJ48" s="24"/>
      <c r="VK48" s="24"/>
      <c r="VL48" s="24"/>
      <c r="VM48" s="24"/>
      <c r="VN48" s="24"/>
      <c r="VO48" s="24"/>
      <c r="VP48" s="24"/>
      <c r="VQ48" s="24"/>
      <c r="VR48" s="24"/>
      <c r="VS48" s="24"/>
      <c r="VT48" s="24"/>
      <c r="VU48" s="24"/>
      <c r="VV48" s="24"/>
      <c r="VW48" s="24"/>
      <c r="VX48" s="24"/>
      <c r="VY48" s="24"/>
      <c r="VZ48" s="24"/>
      <c r="WA48" s="24"/>
      <c r="WB48" s="24"/>
      <c r="WC48" s="24"/>
      <c r="WD48" s="24"/>
      <c r="WE48" s="24"/>
      <c r="WF48" s="24"/>
      <c r="WG48" s="24"/>
      <c r="WH48" s="24"/>
      <c r="WI48" s="24"/>
      <c r="WJ48" s="24"/>
      <c r="WK48" s="24"/>
      <c r="WL48" s="24"/>
      <c r="WM48" s="24"/>
      <c r="WN48" s="24"/>
      <c r="WO48" s="24"/>
      <c r="WP48" s="24"/>
      <c r="WQ48" s="24"/>
      <c r="WR48" s="24"/>
      <c r="WS48" s="24"/>
      <c r="WT48" s="24"/>
      <c r="WU48" s="24"/>
      <c r="WV48" s="24"/>
      <c r="WW48" s="24"/>
      <c r="WX48" s="24"/>
      <c r="WY48" s="24"/>
      <c r="WZ48" s="24"/>
      <c r="XA48" s="24"/>
      <c r="XB48" s="24"/>
      <c r="XC48" s="24"/>
      <c r="XD48" s="24"/>
      <c r="XE48" s="24"/>
      <c r="XF48" s="24"/>
      <c r="XG48" s="24"/>
      <c r="XH48" s="24"/>
      <c r="XI48" s="24"/>
      <c r="XJ48" s="24"/>
      <c r="XK48" s="24"/>
      <c r="XL48" s="24"/>
      <c r="XM48" s="24"/>
      <c r="XN48" s="24"/>
      <c r="XO48" s="24"/>
      <c r="XP48" s="24"/>
      <c r="XQ48" s="24"/>
      <c r="XR48" s="24"/>
      <c r="XS48" s="24"/>
      <c r="XT48" s="24"/>
      <c r="XU48" s="24"/>
      <c r="XV48" s="24"/>
      <c r="XW48" s="24"/>
      <c r="XX48" s="24"/>
      <c r="XY48" s="24"/>
      <c r="XZ48" s="24"/>
      <c r="YA48" s="24"/>
      <c r="YB48" s="24"/>
      <c r="YC48" s="24"/>
      <c r="YD48" s="24"/>
      <c r="YE48" s="24"/>
      <c r="YF48" s="24"/>
      <c r="YG48" s="24"/>
      <c r="YH48" s="24"/>
      <c r="YI48" s="24"/>
      <c r="YJ48" s="24"/>
      <c r="YK48" s="24"/>
      <c r="YL48" s="24"/>
      <c r="YM48" s="24"/>
      <c r="YN48" s="24"/>
      <c r="YO48" s="24"/>
      <c r="YP48" s="24"/>
      <c r="YQ48" s="24"/>
      <c r="YR48" s="24"/>
      <c r="YS48" s="24"/>
      <c r="YT48" s="24"/>
      <c r="YU48" s="24"/>
      <c r="YV48" s="24"/>
      <c r="YW48" s="24"/>
      <c r="YX48" s="24"/>
      <c r="YY48" s="24"/>
      <c r="YZ48" s="24"/>
      <c r="ZA48" s="24"/>
      <c r="ZB48" s="24"/>
      <c r="ZC48" s="24"/>
      <c r="ZD48" s="24"/>
      <c r="ZE48" s="24"/>
      <c r="ZF48" s="24"/>
      <c r="ZG48" s="24"/>
      <c r="ZH48" s="24"/>
      <c r="ZI48" s="24"/>
      <c r="ZJ48" s="24"/>
      <c r="ZK48" s="24"/>
      <c r="ZL48" s="24"/>
      <c r="ZM48" s="24"/>
      <c r="ZN48" s="24"/>
      <c r="ZO48" s="24"/>
      <c r="ZP48" s="24"/>
      <c r="ZQ48" s="24"/>
      <c r="ZR48" s="24"/>
      <c r="ZS48" s="24"/>
      <c r="ZT48" s="24"/>
      <c r="ZU48" s="24"/>
      <c r="ZV48" s="24"/>
      <c r="ZW48" s="24"/>
      <c r="ZX48" s="24"/>
      <c r="ZY48" s="24"/>
      <c r="ZZ48" s="24"/>
      <c r="AAA48" s="24"/>
      <c r="AAB48" s="24"/>
      <c r="AAC48" s="24"/>
      <c r="AAD48" s="24"/>
      <c r="AAE48" s="24"/>
      <c r="AAF48" s="24"/>
      <c r="AAG48" s="24"/>
      <c r="AAH48" s="24"/>
      <c r="AAI48" s="24"/>
      <c r="AAJ48" s="24"/>
      <c r="AAK48" s="24"/>
      <c r="AAL48" s="24"/>
      <c r="AAM48" s="24"/>
      <c r="AAN48" s="24"/>
      <c r="AAO48" s="24"/>
      <c r="AAP48" s="24"/>
      <c r="AAQ48" s="24"/>
      <c r="AAR48" s="24"/>
      <c r="AAS48" s="24"/>
      <c r="AAT48" s="24"/>
      <c r="AAU48" s="24"/>
      <c r="AAV48" s="24"/>
      <c r="AAW48" s="24"/>
      <c r="AAX48" s="24"/>
      <c r="AAY48" s="24"/>
      <c r="AAZ48" s="24"/>
      <c r="ABA48" s="24"/>
      <c r="ABB48" s="24"/>
      <c r="ABC48" s="24"/>
      <c r="ABD48" s="24"/>
      <c r="ABE48" s="24"/>
      <c r="ABF48" s="24"/>
      <c r="ABG48" s="24"/>
      <c r="ABH48" s="24"/>
      <c r="ABI48" s="24"/>
      <c r="ABJ48" s="24"/>
      <c r="ABK48" s="24"/>
      <c r="ABL48" s="24"/>
      <c r="ABM48" s="24"/>
      <c r="ABN48" s="24"/>
      <c r="ABO48" s="24"/>
      <c r="ABP48" s="24"/>
      <c r="ABQ48" s="24"/>
      <c r="ABR48" s="24"/>
      <c r="ABS48" s="24"/>
      <c r="ABT48" s="24"/>
      <c r="ABU48" s="24"/>
      <c r="ABV48" s="24"/>
      <c r="ABW48" s="24"/>
      <c r="ABX48" s="24"/>
      <c r="ABY48" s="24"/>
      <c r="ABZ48" s="24"/>
      <c r="ACA48" s="24"/>
      <c r="ACB48" s="24"/>
      <c r="ACC48" s="24"/>
      <c r="ACD48" s="24"/>
      <c r="ACE48" s="24"/>
      <c r="ACF48" s="24"/>
      <c r="ACG48" s="24"/>
      <c r="ACH48" s="24"/>
      <c r="ACI48" s="24"/>
      <c r="ACJ48" s="24"/>
      <c r="ACK48" s="24"/>
      <c r="ACL48" s="24"/>
      <c r="ACM48" s="24"/>
      <c r="ACN48" s="24"/>
      <c r="ACO48" s="24"/>
      <c r="ACP48" s="24"/>
      <c r="ACQ48" s="24"/>
      <c r="ACR48" s="24"/>
      <c r="ACS48" s="24"/>
      <c r="ACT48" s="24"/>
      <c r="ACU48" s="24"/>
      <c r="ACV48" s="24"/>
      <c r="ACW48" s="24"/>
      <c r="ACX48" s="24"/>
      <c r="ACY48" s="24"/>
      <c r="ACZ48" s="24"/>
      <c r="ADA48" s="24"/>
      <c r="ADB48" s="24"/>
      <c r="ADC48" s="24"/>
      <c r="ADD48" s="24"/>
      <c r="ADE48" s="24"/>
      <c r="ADF48" s="24"/>
      <c r="ADG48" s="24"/>
      <c r="ADH48" s="24"/>
      <c r="ADI48" s="24"/>
      <c r="ADJ48" s="24"/>
      <c r="ADK48" s="24"/>
      <c r="ADL48" s="24"/>
      <c r="ADM48" s="24"/>
      <c r="ADN48" s="24"/>
      <c r="ADO48" s="24"/>
      <c r="ADP48" s="24"/>
      <c r="ADQ48" s="24"/>
      <c r="ADR48" s="24"/>
      <c r="ADS48" s="24"/>
      <c r="ADT48" s="24"/>
      <c r="ADU48" s="24"/>
      <c r="ADV48" s="24"/>
      <c r="ADW48" s="24"/>
      <c r="ADX48" s="24"/>
      <c r="ADY48" s="24"/>
      <c r="ADZ48" s="24"/>
      <c r="AEA48" s="24"/>
      <c r="AEB48" s="24"/>
      <c r="AEC48" s="24"/>
      <c r="AED48" s="24"/>
      <c r="AEE48" s="24"/>
      <c r="AEF48" s="24"/>
      <c r="AEG48" s="24"/>
      <c r="AEH48" s="24"/>
      <c r="AEI48" s="24"/>
      <c r="AEJ48" s="24"/>
      <c r="AEK48" s="24"/>
      <c r="AEL48" s="24"/>
      <c r="AEM48" s="24"/>
      <c r="AEN48" s="24"/>
      <c r="AEO48" s="24"/>
      <c r="AEP48" s="24"/>
      <c r="AEQ48" s="24"/>
      <c r="AER48" s="24"/>
      <c r="AES48" s="24"/>
      <c r="AET48" s="24"/>
      <c r="AEU48" s="24"/>
      <c r="AEV48" s="24"/>
      <c r="AEW48" s="24"/>
      <c r="AEX48" s="24"/>
      <c r="AEY48" s="24"/>
      <c r="AEZ48" s="24"/>
      <c r="AFA48" s="24"/>
      <c r="AFB48" s="24"/>
      <c r="AFC48" s="24"/>
      <c r="AFD48" s="24"/>
      <c r="AFE48" s="24"/>
      <c r="AFF48" s="24"/>
      <c r="AFG48" s="24"/>
      <c r="AFH48" s="24"/>
      <c r="AFI48" s="24"/>
      <c r="AFJ48" s="24"/>
      <c r="AFK48" s="24"/>
      <c r="AFL48" s="24"/>
      <c r="AFM48" s="24"/>
      <c r="AFN48" s="24"/>
      <c r="AFO48" s="24"/>
      <c r="AFP48" s="24"/>
      <c r="AFQ48" s="24"/>
      <c r="AFR48" s="24"/>
      <c r="AFS48" s="24"/>
      <c r="AFT48" s="24"/>
      <c r="AFU48" s="24"/>
      <c r="AFV48" s="24"/>
      <c r="AFW48" s="24"/>
      <c r="AFX48" s="24"/>
      <c r="AFY48" s="24"/>
      <c r="AFZ48" s="24"/>
      <c r="AGA48" s="24"/>
      <c r="AGB48" s="24"/>
      <c r="AGC48" s="24"/>
      <c r="AGD48" s="24"/>
      <c r="AGE48" s="24"/>
      <c r="AGF48" s="24"/>
      <c r="AGG48" s="24"/>
      <c r="AGH48" s="24"/>
      <c r="AGI48" s="24"/>
      <c r="AGJ48" s="24"/>
      <c r="AGK48" s="24"/>
      <c r="AGL48" s="24"/>
      <c r="AGM48" s="24"/>
      <c r="AGN48" s="24"/>
      <c r="AGO48" s="24"/>
      <c r="AGP48" s="24"/>
      <c r="AGQ48" s="24"/>
      <c r="AGR48" s="24"/>
      <c r="AGS48" s="24"/>
      <c r="AGT48" s="24"/>
      <c r="AGU48" s="24"/>
      <c r="AGV48" s="24"/>
      <c r="AGW48" s="24"/>
      <c r="AGX48" s="24"/>
      <c r="AGY48" s="24"/>
      <c r="AGZ48" s="24"/>
      <c r="AHA48" s="24"/>
      <c r="AHB48" s="24"/>
      <c r="AHC48" s="24"/>
      <c r="AHD48" s="24"/>
      <c r="AHE48" s="24"/>
      <c r="AHF48" s="24"/>
      <c r="AHG48" s="24"/>
      <c r="AHH48" s="24"/>
      <c r="AHI48" s="24"/>
      <c r="AHJ48" s="24"/>
      <c r="AHK48" s="24"/>
      <c r="AHL48" s="24"/>
      <c r="AHM48" s="24"/>
      <c r="AHN48" s="24"/>
      <c r="AHO48" s="24"/>
      <c r="AHP48" s="24"/>
      <c r="AHQ48" s="24"/>
      <c r="AHR48" s="24"/>
      <c r="AHS48" s="24"/>
      <c r="AHT48" s="24"/>
      <c r="AHU48" s="24"/>
      <c r="AHV48" s="24"/>
      <c r="AHW48" s="24"/>
      <c r="AHX48" s="24"/>
      <c r="AHY48" s="24"/>
      <c r="AHZ48" s="24"/>
      <c r="AIA48" s="24"/>
      <c r="AIB48" s="24"/>
      <c r="AIC48" s="24"/>
      <c r="AID48" s="24"/>
      <c r="AIE48" s="24"/>
      <c r="AIF48" s="24"/>
      <c r="AIG48" s="24"/>
      <c r="AIH48" s="24"/>
      <c r="AII48" s="24"/>
      <c r="AIJ48" s="24"/>
      <c r="AIK48" s="24"/>
      <c r="AIL48" s="24"/>
      <c r="AIM48" s="24"/>
      <c r="AIN48" s="24"/>
      <c r="AIO48" s="24"/>
      <c r="AIP48" s="24"/>
      <c r="AIQ48" s="24"/>
      <c r="AIR48" s="24"/>
      <c r="AIS48" s="24"/>
      <c r="AIT48" s="24"/>
      <c r="AIU48" s="24"/>
      <c r="AIV48" s="24"/>
      <c r="AIW48" s="24"/>
      <c r="AIX48" s="24"/>
      <c r="AIY48" s="24"/>
      <c r="AIZ48" s="24"/>
      <c r="AJA48" s="24"/>
      <c r="AJB48" s="24"/>
      <c r="AJC48" s="24"/>
      <c r="AJD48" s="24"/>
      <c r="AJE48" s="24"/>
      <c r="AJF48" s="24"/>
      <c r="AJG48" s="24"/>
      <c r="AJH48" s="24"/>
      <c r="AJI48" s="24"/>
      <c r="AJJ48" s="24"/>
      <c r="AJK48" s="24"/>
      <c r="AJL48" s="24"/>
      <c r="AJM48" s="24"/>
      <c r="AJN48" s="24"/>
      <c r="AJO48" s="24"/>
      <c r="AJP48" s="24"/>
      <c r="AJQ48" s="24"/>
      <c r="AJR48" s="24"/>
      <c r="AJS48" s="24"/>
      <c r="AJT48" s="24"/>
      <c r="AJU48" s="24"/>
      <c r="AJV48" s="24"/>
      <c r="AJW48" s="24"/>
      <c r="AJX48" s="24"/>
      <c r="AJY48" s="24"/>
      <c r="AJZ48" s="24"/>
      <c r="AKA48" s="24"/>
      <c r="AKB48" s="24"/>
      <c r="AKC48" s="24"/>
      <c r="AKD48" s="24"/>
      <c r="AKE48" s="24"/>
      <c r="AKF48" s="24"/>
      <c r="AKG48" s="24"/>
      <c r="AKH48" s="24"/>
      <c r="AKI48" s="24"/>
      <c r="AKJ48" s="24"/>
      <c r="AKK48" s="24"/>
      <c r="AKL48" s="24"/>
      <c r="AKM48" s="24"/>
      <c r="AKN48" s="24"/>
      <c r="AKO48" s="24"/>
      <c r="AKP48" s="24"/>
      <c r="AKQ48" s="24"/>
      <c r="AKR48" s="24"/>
      <c r="AKS48" s="24"/>
      <c r="AKT48" s="24"/>
      <c r="AKU48" s="24"/>
      <c r="AKV48" s="24"/>
      <c r="AKW48" s="24"/>
      <c r="AKX48" s="24"/>
      <c r="AKY48" s="24"/>
      <c r="AKZ48" s="24"/>
      <c r="ALA48" s="24"/>
      <c r="ALB48" s="24"/>
      <c r="ALC48" s="24"/>
      <c r="ALD48" s="24"/>
      <c r="ALE48" s="24"/>
      <c r="ALF48" s="24"/>
      <c r="ALG48" s="24"/>
      <c r="ALH48" s="24"/>
      <c r="ALI48" s="24"/>
      <c r="ALJ48" s="24"/>
      <c r="ALK48" s="24"/>
      <c r="ALL48" s="24"/>
      <c r="ALM48" s="24"/>
      <c r="ALN48" s="24"/>
      <c r="ALO48" s="24"/>
      <c r="ALP48" s="24"/>
      <c r="ALQ48" s="24"/>
      <c r="ALR48" s="24"/>
      <c r="ALS48" s="24"/>
      <c r="ALT48" s="24"/>
      <c r="ALU48" s="24"/>
      <c r="ALV48" s="24"/>
      <c r="ALW48" s="24"/>
      <c r="ALX48" s="24"/>
      <c r="ALY48" s="24"/>
      <c r="ALZ48" s="24"/>
      <c r="AMA48" s="24"/>
      <c r="AMB48" s="24"/>
      <c r="AMC48" s="24"/>
      <c r="AMD48" s="24"/>
      <c r="AME48" s="24"/>
      <c r="AMF48" s="24"/>
      <c r="AMG48" s="24"/>
      <c r="AMH48" s="24"/>
      <c r="AMI48" s="24"/>
      <c r="AMJ48" s="24"/>
      <c r="AMK48" s="24"/>
    </row>
    <row r="49" spans="1:1025" customFormat="1" ht="15.2" customHeight="1">
      <c r="A49" s="49">
        <v>17</v>
      </c>
      <c r="B49" s="46" t="s">
        <v>106</v>
      </c>
      <c r="C49" s="47"/>
      <c r="D49" s="70">
        <f>IF(D45-D46&lt;0,,D45-D46)</f>
        <v>0</v>
      </c>
      <c r="E49" s="71">
        <f>IF(E45-E47&lt;0,,E45-E47)-E48</f>
        <v>0</v>
      </c>
      <c r="F49" s="26"/>
      <c r="G49" s="27"/>
      <c r="H49" s="28"/>
      <c r="I49" s="80"/>
      <c r="J49" s="80"/>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c r="IW49" s="24"/>
      <c r="IX49" s="24"/>
      <c r="IY49" s="24"/>
      <c r="IZ49" s="24"/>
      <c r="JA49" s="24"/>
      <c r="JB49" s="24"/>
      <c r="JC49" s="24"/>
      <c r="JD49" s="24"/>
      <c r="JE49" s="24"/>
      <c r="JF49" s="24"/>
      <c r="JG49" s="24"/>
      <c r="JH49" s="24"/>
      <c r="JI49" s="24"/>
      <c r="JJ49" s="24"/>
      <c r="JK49" s="24"/>
      <c r="JL49" s="24"/>
      <c r="JM49" s="24"/>
      <c r="JN49" s="24"/>
      <c r="JO49" s="24"/>
      <c r="JP49" s="24"/>
      <c r="JQ49" s="24"/>
      <c r="JR49" s="24"/>
      <c r="JS49" s="24"/>
      <c r="JT49" s="24"/>
      <c r="JU49" s="24"/>
      <c r="JV49" s="24"/>
      <c r="JW49" s="24"/>
      <c r="JX49" s="24"/>
      <c r="JY49" s="24"/>
      <c r="JZ49" s="24"/>
      <c r="KA49" s="24"/>
      <c r="KB49" s="24"/>
      <c r="KC49" s="24"/>
      <c r="KD49" s="24"/>
      <c r="KE49" s="24"/>
      <c r="KF49" s="24"/>
      <c r="KG49" s="24"/>
      <c r="KH49" s="24"/>
      <c r="KI49" s="24"/>
      <c r="KJ49" s="24"/>
      <c r="KK49" s="24"/>
      <c r="KL49" s="24"/>
      <c r="KM49" s="24"/>
      <c r="KN49" s="24"/>
      <c r="KO49" s="24"/>
      <c r="KP49" s="24"/>
      <c r="KQ49" s="24"/>
      <c r="KR49" s="24"/>
      <c r="KS49" s="24"/>
      <c r="KT49" s="24"/>
      <c r="KU49" s="24"/>
      <c r="KV49" s="24"/>
      <c r="KW49" s="24"/>
      <c r="KX49" s="24"/>
      <c r="KY49" s="24"/>
      <c r="KZ49" s="24"/>
      <c r="LA49" s="24"/>
      <c r="LB49" s="24"/>
      <c r="LC49" s="24"/>
      <c r="LD49" s="24"/>
      <c r="LE49" s="24"/>
      <c r="LF49" s="24"/>
      <c r="LG49" s="24"/>
      <c r="LH49" s="24"/>
      <c r="LI49" s="24"/>
      <c r="LJ49" s="24"/>
      <c r="LK49" s="24"/>
      <c r="LL49" s="24"/>
      <c r="LM49" s="24"/>
      <c r="LN49" s="24"/>
      <c r="LO49" s="24"/>
      <c r="LP49" s="24"/>
      <c r="LQ49" s="24"/>
      <c r="LR49" s="24"/>
      <c r="LS49" s="24"/>
      <c r="LT49" s="24"/>
      <c r="LU49" s="24"/>
      <c r="LV49" s="24"/>
      <c r="LW49" s="24"/>
      <c r="LX49" s="24"/>
      <c r="LY49" s="24"/>
      <c r="LZ49" s="24"/>
      <c r="MA49" s="24"/>
      <c r="MB49" s="24"/>
      <c r="MC49" s="24"/>
      <c r="MD49" s="24"/>
      <c r="ME49" s="24"/>
      <c r="MF49" s="24"/>
      <c r="MG49" s="24"/>
      <c r="MH49" s="24"/>
      <c r="MI49" s="24"/>
      <c r="MJ49" s="24"/>
      <c r="MK49" s="24"/>
      <c r="ML49" s="24"/>
      <c r="MM49" s="24"/>
      <c r="MN49" s="24"/>
      <c r="MO49" s="24"/>
      <c r="MP49" s="24"/>
      <c r="MQ49" s="24"/>
      <c r="MR49" s="24"/>
      <c r="MS49" s="24"/>
      <c r="MT49" s="24"/>
      <c r="MU49" s="24"/>
      <c r="MV49" s="24"/>
      <c r="MW49" s="24"/>
      <c r="MX49" s="24"/>
      <c r="MY49" s="24"/>
      <c r="MZ49" s="24"/>
      <c r="NA49" s="24"/>
      <c r="NB49" s="24"/>
      <c r="NC49" s="24"/>
      <c r="ND49" s="24"/>
      <c r="NE49" s="24"/>
      <c r="NF49" s="24"/>
      <c r="NG49" s="24"/>
      <c r="NH49" s="24"/>
      <c r="NI49" s="24"/>
      <c r="NJ49" s="24"/>
      <c r="NK49" s="24"/>
      <c r="NL49" s="24"/>
      <c r="NM49" s="24"/>
      <c r="NN49" s="24"/>
      <c r="NO49" s="24"/>
      <c r="NP49" s="24"/>
      <c r="NQ49" s="24"/>
      <c r="NR49" s="24"/>
      <c r="NS49" s="24"/>
      <c r="NT49" s="24"/>
      <c r="NU49" s="24"/>
      <c r="NV49" s="24"/>
      <c r="NW49" s="24"/>
      <c r="NX49" s="24"/>
      <c r="NY49" s="24"/>
      <c r="NZ49" s="24"/>
      <c r="OA49" s="24"/>
      <c r="OB49" s="24"/>
      <c r="OC49" s="24"/>
      <c r="OD49" s="24"/>
      <c r="OE49" s="24"/>
      <c r="OF49" s="24"/>
      <c r="OG49" s="24"/>
      <c r="OH49" s="24"/>
      <c r="OI49" s="24"/>
      <c r="OJ49" s="24"/>
      <c r="OK49" s="24"/>
      <c r="OL49" s="24"/>
      <c r="OM49" s="24"/>
      <c r="ON49" s="24"/>
      <c r="OO49" s="24"/>
      <c r="OP49" s="24"/>
      <c r="OQ49" s="24"/>
      <c r="OR49" s="24"/>
      <c r="OS49" s="24"/>
      <c r="OT49" s="24"/>
      <c r="OU49" s="24"/>
      <c r="OV49" s="24"/>
      <c r="OW49" s="24"/>
      <c r="OX49" s="24"/>
      <c r="OY49" s="24"/>
      <c r="OZ49" s="24"/>
      <c r="PA49" s="24"/>
      <c r="PB49" s="24"/>
      <c r="PC49" s="24"/>
      <c r="PD49" s="24"/>
      <c r="PE49" s="24"/>
      <c r="PF49" s="24"/>
      <c r="PG49" s="24"/>
      <c r="PH49" s="24"/>
      <c r="PI49" s="24"/>
      <c r="PJ49" s="24"/>
      <c r="PK49" s="24"/>
      <c r="PL49" s="24"/>
      <c r="PM49" s="24"/>
      <c r="PN49" s="24"/>
      <c r="PO49" s="24"/>
      <c r="PP49" s="24"/>
      <c r="PQ49" s="24"/>
      <c r="PR49" s="24"/>
      <c r="PS49" s="24"/>
      <c r="PT49" s="24"/>
      <c r="PU49" s="24"/>
      <c r="PV49" s="24"/>
      <c r="PW49" s="24"/>
      <c r="PX49" s="24"/>
      <c r="PY49" s="24"/>
      <c r="PZ49" s="24"/>
      <c r="QA49" s="24"/>
      <c r="QB49" s="24"/>
      <c r="QC49" s="24"/>
      <c r="QD49" s="24"/>
      <c r="QE49" s="24"/>
      <c r="QF49" s="24"/>
      <c r="QG49" s="24"/>
      <c r="QH49" s="24"/>
      <c r="QI49" s="24"/>
      <c r="QJ49" s="24"/>
      <c r="QK49" s="24"/>
      <c r="QL49" s="24"/>
      <c r="QM49" s="24"/>
      <c r="QN49" s="24"/>
      <c r="QO49" s="24"/>
      <c r="QP49" s="24"/>
      <c r="QQ49" s="24"/>
      <c r="QR49" s="24"/>
      <c r="QS49" s="24"/>
      <c r="QT49" s="24"/>
      <c r="QU49" s="24"/>
      <c r="QV49" s="24"/>
      <c r="QW49" s="24"/>
      <c r="QX49" s="24"/>
      <c r="QY49" s="24"/>
      <c r="QZ49" s="24"/>
      <c r="RA49" s="24"/>
      <c r="RB49" s="24"/>
      <c r="RC49" s="24"/>
      <c r="RD49" s="24"/>
      <c r="RE49" s="24"/>
      <c r="RF49" s="24"/>
      <c r="RG49" s="24"/>
      <c r="RH49" s="24"/>
      <c r="RI49" s="24"/>
      <c r="RJ49" s="24"/>
      <c r="RK49" s="24"/>
      <c r="RL49" s="24"/>
      <c r="RM49" s="24"/>
      <c r="RN49" s="24"/>
      <c r="RO49" s="24"/>
      <c r="RP49" s="24"/>
      <c r="RQ49" s="24"/>
      <c r="RR49" s="24"/>
      <c r="RS49" s="24"/>
      <c r="RT49" s="24"/>
      <c r="RU49" s="24"/>
      <c r="RV49" s="24"/>
      <c r="RW49" s="24"/>
      <c r="RX49" s="24"/>
      <c r="RY49" s="24"/>
      <c r="RZ49" s="24"/>
      <c r="SA49" s="24"/>
      <c r="SB49" s="24"/>
      <c r="SC49" s="24"/>
      <c r="SD49" s="24"/>
      <c r="SE49" s="24"/>
      <c r="SF49" s="24"/>
      <c r="SG49" s="24"/>
      <c r="SH49" s="24"/>
      <c r="SI49" s="24"/>
      <c r="SJ49" s="24"/>
      <c r="SK49" s="24"/>
      <c r="SL49" s="24"/>
      <c r="SM49" s="24"/>
      <c r="SN49" s="24"/>
      <c r="SO49" s="24"/>
      <c r="SP49" s="24"/>
      <c r="SQ49" s="24"/>
      <c r="SR49" s="24"/>
      <c r="SS49" s="24"/>
      <c r="ST49" s="24"/>
      <c r="SU49" s="24"/>
      <c r="SV49" s="24"/>
      <c r="SW49" s="24"/>
      <c r="SX49" s="24"/>
      <c r="SY49" s="24"/>
      <c r="SZ49" s="24"/>
      <c r="TA49" s="24"/>
      <c r="TB49" s="24"/>
      <c r="TC49" s="24"/>
      <c r="TD49" s="24"/>
      <c r="TE49" s="24"/>
      <c r="TF49" s="24"/>
      <c r="TG49" s="24"/>
      <c r="TH49" s="24"/>
      <c r="TI49" s="24"/>
      <c r="TJ49" s="24"/>
      <c r="TK49" s="24"/>
      <c r="TL49" s="24"/>
      <c r="TM49" s="24"/>
      <c r="TN49" s="24"/>
      <c r="TO49" s="24"/>
      <c r="TP49" s="24"/>
      <c r="TQ49" s="24"/>
      <c r="TR49" s="24"/>
      <c r="TS49" s="24"/>
      <c r="TT49" s="24"/>
      <c r="TU49" s="24"/>
      <c r="TV49" s="24"/>
      <c r="TW49" s="24"/>
      <c r="TX49" s="24"/>
      <c r="TY49" s="24"/>
      <c r="TZ49" s="24"/>
      <c r="UA49" s="24"/>
      <c r="UB49" s="24"/>
      <c r="UC49" s="24"/>
      <c r="UD49" s="24"/>
      <c r="UE49" s="24"/>
      <c r="UF49" s="24"/>
      <c r="UG49" s="24"/>
      <c r="UH49" s="24"/>
      <c r="UI49" s="24"/>
      <c r="UJ49" s="24"/>
      <c r="UK49" s="24"/>
      <c r="UL49" s="24"/>
      <c r="UM49" s="24"/>
      <c r="UN49" s="24"/>
      <c r="UO49" s="24"/>
      <c r="UP49" s="24"/>
      <c r="UQ49" s="24"/>
      <c r="UR49" s="24"/>
      <c r="US49" s="24"/>
      <c r="UT49" s="24"/>
      <c r="UU49" s="24"/>
      <c r="UV49" s="24"/>
      <c r="UW49" s="24"/>
      <c r="UX49" s="24"/>
      <c r="UY49" s="24"/>
      <c r="UZ49" s="24"/>
      <c r="VA49" s="24"/>
      <c r="VB49" s="24"/>
      <c r="VC49" s="24"/>
      <c r="VD49" s="24"/>
      <c r="VE49" s="24"/>
      <c r="VF49" s="24"/>
      <c r="VG49" s="24"/>
      <c r="VH49" s="24"/>
      <c r="VI49" s="24"/>
      <c r="VJ49" s="24"/>
      <c r="VK49" s="24"/>
      <c r="VL49" s="24"/>
      <c r="VM49" s="24"/>
      <c r="VN49" s="24"/>
      <c r="VO49" s="24"/>
      <c r="VP49" s="24"/>
      <c r="VQ49" s="24"/>
      <c r="VR49" s="24"/>
      <c r="VS49" s="24"/>
      <c r="VT49" s="24"/>
      <c r="VU49" s="24"/>
      <c r="VV49" s="24"/>
      <c r="VW49" s="24"/>
      <c r="VX49" s="24"/>
      <c r="VY49" s="24"/>
      <c r="VZ49" s="24"/>
      <c r="WA49" s="24"/>
      <c r="WB49" s="24"/>
      <c r="WC49" s="24"/>
      <c r="WD49" s="24"/>
      <c r="WE49" s="24"/>
      <c r="WF49" s="24"/>
      <c r="WG49" s="24"/>
      <c r="WH49" s="24"/>
      <c r="WI49" s="24"/>
      <c r="WJ49" s="24"/>
      <c r="WK49" s="24"/>
      <c r="WL49" s="24"/>
      <c r="WM49" s="24"/>
      <c r="WN49" s="24"/>
      <c r="WO49" s="24"/>
      <c r="WP49" s="24"/>
      <c r="WQ49" s="24"/>
      <c r="WR49" s="24"/>
      <c r="WS49" s="24"/>
      <c r="WT49" s="24"/>
      <c r="WU49" s="24"/>
      <c r="WV49" s="24"/>
      <c r="WW49" s="24"/>
      <c r="WX49" s="24"/>
      <c r="WY49" s="24"/>
      <c r="WZ49" s="24"/>
      <c r="XA49" s="24"/>
      <c r="XB49" s="24"/>
      <c r="XC49" s="24"/>
      <c r="XD49" s="24"/>
      <c r="XE49" s="24"/>
      <c r="XF49" s="24"/>
      <c r="XG49" s="24"/>
      <c r="XH49" s="24"/>
      <c r="XI49" s="24"/>
      <c r="XJ49" s="24"/>
      <c r="XK49" s="24"/>
      <c r="XL49" s="24"/>
      <c r="XM49" s="24"/>
      <c r="XN49" s="24"/>
      <c r="XO49" s="24"/>
      <c r="XP49" s="24"/>
      <c r="XQ49" s="24"/>
      <c r="XR49" s="24"/>
      <c r="XS49" s="24"/>
      <c r="XT49" s="24"/>
      <c r="XU49" s="24"/>
      <c r="XV49" s="24"/>
      <c r="XW49" s="24"/>
      <c r="XX49" s="24"/>
      <c r="XY49" s="24"/>
      <c r="XZ49" s="24"/>
      <c r="YA49" s="24"/>
      <c r="YB49" s="24"/>
      <c r="YC49" s="24"/>
      <c r="YD49" s="24"/>
      <c r="YE49" s="24"/>
      <c r="YF49" s="24"/>
      <c r="YG49" s="24"/>
      <c r="YH49" s="24"/>
      <c r="YI49" s="24"/>
      <c r="YJ49" s="24"/>
      <c r="YK49" s="24"/>
      <c r="YL49" s="24"/>
      <c r="YM49" s="24"/>
      <c r="YN49" s="24"/>
      <c r="YO49" s="24"/>
      <c r="YP49" s="24"/>
      <c r="YQ49" s="24"/>
      <c r="YR49" s="24"/>
      <c r="YS49" s="24"/>
      <c r="YT49" s="24"/>
      <c r="YU49" s="24"/>
      <c r="YV49" s="24"/>
      <c r="YW49" s="24"/>
      <c r="YX49" s="24"/>
      <c r="YY49" s="24"/>
      <c r="YZ49" s="24"/>
      <c r="ZA49" s="24"/>
      <c r="ZB49" s="24"/>
      <c r="ZC49" s="24"/>
      <c r="ZD49" s="24"/>
      <c r="ZE49" s="24"/>
      <c r="ZF49" s="24"/>
      <c r="ZG49" s="24"/>
      <c r="ZH49" s="24"/>
      <c r="ZI49" s="24"/>
      <c r="ZJ49" s="24"/>
      <c r="ZK49" s="24"/>
      <c r="ZL49" s="24"/>
      <c r="ZM49" s="24"/>
      <c r="ZN49" s="24"/>
      <c r="ZO49" s="24"/>
      <c r="ZP49" s="24"/>
      <c r="ZQ49" s="24"/>
      <c r="ZR49" s="24"/>
      <c r="ZS49" s="24"/>
      <c r="ZT49" s="24"/>
      <c r="ZU49" s="24"/>
      <c r="ZV49" s="24"/>
      <c r="ZW49" s="24"/>
      <c r="ZX49" s="24"/>
      <c r="ZY49" s="24"/>
      <c r="ZZ49" s="24"/>
      <c r="AAA49" s="24"/>
      <c r="AAB49" s="24"/>
      <c r="AAC49" s="24"/>
      <c r="AAD49" s="24"/>
      <c r="AAE49" s="24"/>
      <c r="AAF49" s="24"/>
      <c r="AAG49" s="24"/>
      <c r="AAH49" s="24"/>
      <c r="AAI49" s="24"/>
      <c r="AAJ49" s="24"/>
      <c r="AAK49" s="24"/>
      <c r="AAL49" s="24"/>
      <c r="AAM49" s="24"/>
      <c r="AAN49" s="24"/>
      <c r="AAO49" s="24"/>
      <c r="AAP49" s="24"/>
      <c r="AAQ49" s="24"/>
      <c r="AAR49" s="24"/>
      <c r="AAS49" s="24"/>
      <c r="AAT49" s="24"/>
      <c r="AAU49" s="24"/>
      <c r="AAV49" s="24"/>
      <c r="AAW49" s="24"/>
      <c r="AAX49" s="24"/>
      <c r="AAY49" s="24"/>
      <c r="AAZ49" s="24"/>
      <c r="ABA49" s="24"/>
      <c r="ABB49" s="24"/>
      <c r="ABC49" s="24"/>
      <c r="ABD49" s="24"/>
      <c r="ABE49" s="24"/>
      <c r="ABF49" s="24"/>
      <c r="ABG49" s="24"/>
      <c r="ABH49" s="24"/>
      <c r="ABI49" s="24"/>
      <c r="ABJ49" s="24"/>
      <c r="ABK49" s="24"/>
      <c r="ABL49" s="24"/>
      <c r="ABM49" s="24"/>
      <c r="ABN49" s="24"/>
      <c r="ABO49" s="24"/>
      <c r="ABP49" s="24"/>
      <c r="ABQ49" s="24"/>
      <c r="ABR49" s="24"/>
      <c r="ABS49" s="24"/>
      <c r="ABT49" s="24"/>
      <c r="ABU49" s="24"/>
      <c r="ABV49" s="24"/>
      <c r="ABW49" s="24"/>
      <c r="ABX49" s="24"/>
      <c r="ABY49" s="24"/>
      <c r="ABZ49" s="24"/>
      <c r="ACA49" s="24"/>
      <c r="ACB49" s="24"/>
      <c r="ACC49" s="24"/>
      <c r="ACD49" s="24"/>
      <c r="ACE49" s="24"/>
      <c r="ACF49" s="24"/>
      <c r="ACG49" s="24"/>
      <c r="ACH49" s="24"/>
      <c r="ACI49" s="24"/>
      <c r="ACJ49" s="24"/>
      <c r="ACK49" s="24"/>
      <c r="ACL49" s="24"/>
      <c r="ACM49" s="24"/>
      <c r="ACN49" s="24"/>
      <c r="ACO49" s="24"/>
      <c r="ACP49" s="24"/>
      <c r="ACQ49" s="24"/>
      <c r="ACR49" s="24"/>
      <c r="ACS49" s="24"/>
      <c r="ACT49" s="24"/>
      <c r="ACU49" s="24"/>
      <c r="ACV49" s="24"/>
      <c r="ACW49" s="24"/>
      <c r="ACX49" s="24"/>
      <c r="ACY49" s="24"/>
      <c r="ACZ49" s="24"/>
      <c r="ADA49" s="24"/>
      <c r="ADB49" s="24"/>
      <c r="ADC49" s="24"/>
      <c r="ADD49" s="24"/>
      <c r="ADE49" s="24"/>
      <c r="ADF49" s="24"/>
      <c r="ADG49" s="24"/>
      <c r="ADH49" s="24"/>
      <c r="ADI49" s="24"/>
      <c r="ADJ49" s="24"/>
      <c r="ADK49" s="24"/>
      <c r="ADL49" s="24"/>
      <c r="ADM49" s="24"/>
      <c r="ADN49" s="24"/>
      <c r="ADO49" s="24"/>
      <c r="ADP49" s="24"/>
      <c r="ADQ49" s="24"/>
      <c r="ADR49" s="24"/>
      <c r="ADS49" s="24"/>
      <c r="ADT49" s="24"/>
      <c r="ADU49" s="24"/>
      <c r="ADV49" s="24"/>
      <c r="ADW49" s="24"/>
      <c r="ADX49" s="24"/>
      <c r="ADY49" s="24"/>
      <c r="ADZ49" s="24"/>
      <c r="AEA49" s="24"/>
      <c r="AEB49" s="24"/>
      <c r="AEC49" s="24"/>
      <c r="AED49" s="24"/>
      <c r="AEE49" s="24"/>
      <c r="AEF49" s="24"/>
      <c r="AEG49" s="24"/>
      <c r="AEH49" s="24"/>
      <c r="AEI49" s="24"/>
      <c r="AEJ49" s="24"/>
      <c r="AEK49" s="24"/>
      <c r="AEL49" s="24"/>
      <c r="AEM49" s="24"/>
      <c r="AEN49" s="24"/>
      <c r="AEO49" s="24"/>
      <c r="AEP49" s="24"/>
      <c r="AEQ49" s="24"/>
      <c r="AER49" s="24"/>
      <c r="AES49" s="24"/>
      <c r="AET49" s="24"/>
      <c r="AEU49" s="24"/>
      <c r="AEV49" s="24"/>
      <c r="AEW49" s="24"/>
      <c r="AEX49" s="24"/>
      <c r="AEY49" s="24"/>
      <c r="AEZ49" s="24"/>
      <c r="AFA49" s="24"/>
      <c r="AFB49" s="24"/>
      <c r="AFC49" s="24"/>
      <c r="AFD49" s="24"/>
      <c r="AFE49" s="24"/>
      <c r="AFF49" s="24"/>
      <c r="AFG49" s="24"/>
      <c r="AFH49" s="24"/>
      <c r="AFI49" s="24"/>
      <c r="AFJ49" s="24"/>
      <c r="AFK49" s="24"/>
      <c r="AFL49" s="24"/>
      <c r="AFM49" s="24"/>
      <c r="AFN49" s="24"/>
      <c r="AFO49" s="24"/>
      <c r="AFP49" s="24"/>
      <c r="AFQ49" s="24"/>
      <c r="AFR49" s="24"/>
      <c r="AFS49" s="24"/>
      <c r="AFT49" s="24"/>
      <c r="AFU49" s="24"/>
      <c r="AFV49" s="24"/>
      <c r="AFW49" s="24"/>
      <c r="AFX49" s="24"/>
      <c r="AFY49" s="24"/>
      <c r="AFZ49" s="24"/>
      <c r="AGA49" s="24"/>
      <c r="AGB49" s="24"/>
      <c r="AGC49" s="24"/>
      <c r="AGD49" s="24"/>
      <c r="AGE49" s="24"/>
      <c r="AGF49" s="24"/>
      <c r="AGG49" s="24"/>
      <c r="AGH49" s="24"/>
      <c r="AGI49" s="24"/>
      <c r="AGJ49" s="24"/>
      <c r="AGK49" s="24"/>
      <c r="AGL49" s="24"/>
      <c r="AGM49" s="24"/>
      <c r="AGN49" s="24"/>
      <c r="AGO49" s="24"/>
      <c r="AGP49" s="24"/>
      <c r="AGQ49" s="24"/>
      <c r="AGR49" s="24"/>
      <c r="AGS49" s="24"/>
      <c r="AGT49" s="24"/>
      <c r="AGU49" s="24"/>
      <c r="AGV49" s="24"/>
      <c r="AGW49" s="24"/>
      <c r="AGX49" s="24"/>
      <c r="AGY49" s="24"/>
      <c r="AGZ49" s="24"/>
      <c r="AHA49" s="24"/>
      <c r="AHB49" s="24"/>
      <c r="AHC49" s="24"/>
      <c r="AHD49" s="24"/>
      <c r="AHE49" s="24"/>
      <c r="AHF49" s="24"/>
      <c r="AHG49" s="24"/>
      <c r="AHH49" s="24"/>
      <c r="AHI49" s="24"/>
      <c r="AHJ49" s="24"/>
      <c r="AHK49" s="24"/>
      <c r="AHL49" s="24"/>
      <c r="AHM49" s="24"/>
      <c r="AHN49" s="24"/>
      <c r="AHO49" s="24"/>
      <c r="AHP49" s="24"/>
      <c r="AHQ49" s="24"/>
      <c r="AHR49" s="24"/>
      <c r="AHS49" s="24"/>
      <c r="AHT49" s="24"/>
      <c r="AHU49" s="24"/>
      <c r="AHV49" s="24"/>
      <c r="AHW49" s="24"/>
      <c r="AHX49" s="24"/>
      <c r="AHY49" s="24"/>
      <c r="AHZ49" s="24"/>
      <c r="AIA49" s="24"/>
      <c r="AIB49" s="24"/>
      <c r="AIC49" s="24"/>
      <c r="AID49" s="24"/>
      <c r="AIE49" s="24"/>
      <c r="AIF49" s="24"/>
      <c r="AIG49" s="24"/>
      <c r="AIH49" s="24"/>
      <c r="AII49" s="24"/>
      <c r="AIJ49" s="24"/>
      <c r="AIK49" s="24"/>
      <c r="AIL49" s="24"/>
      <c r="AIM49" s="24"/>
      <c r="AIN49" s="24"/>
      <c r="AIO49" s="24"/>
      <c r="AIP49" s="24"/>
      <c r="AIQ49" s="24"/>
      <c r="AIR49" s="24"/>
      <c r="AIS49" s="24"/>
      <c r="AIT49" s="24"/>
      <c r="AIU49" s="24"/>
      <c r="AIV49" s="24"/>
      <c r="AIW49" s="24"/>
      <c r="AIX49" s="24"/>
      <c r="AIY49" s="24"/>
      <c r="AIZ49" s="24"/>
      <c r="AJA49" s="24"/>
      <c r="AJB49" s="24"/>
      <c r="AJC49" s="24"/>
      <c r="AJD49" s="24"/>
      <c r="AJE49" s="24"/>
      <c r="AJF49" s="24"/>
      <c r="AJG49" s="24"/>
      <c r="AJH49" s="24"/>
      <c r="AJI49" s="24"/>
      <c r="AJJ49" s="24"/>
      <c r="AJK49" s="24"/>
      <c r="AJL49" s="24"/>
      <c r="AJM49" s="24"/>
      <c r="AJN49" s="24"/>
      <c r="AJO49" s="24"/>
      <c r="AJP49" s="24"/>
      <c r="AJQ49" s="24"/>
      <c r="AJR49" s="24"/>
      <c r="AJS49" s="24"/>
      <c r="AJT49" s="24"/>
      <c r="AJU49" s="24"/>
      <c r="AJV49" s="24"/>
      <c r="AJW49" s="24"/>
      <c r="AJX49" s="24"/>
      <c r="AJY49" s="24"/>
      <c r="AJZ49" s="24"/>
      <c r="AKA49" s="24"/>
      <c r="AKB49" s="24"/>
      <c r="AKC49" s="24"/>
      <c r="AKD49" s="24"/>
      <c r="AKE49" s="24"/>
      <c r="AKF49" s="24"/>
      <c r="AKG49" s="24"/>
      <c r="AKH49" s="24"/>
      <c r="AKI49" s="24"/>
      <c r="AKJ49" s="24"/>
      <c r="AKK49" s="24"/>
      <c r="AKL49" s="24"/>
      <c r="AKM49" s="24"/>
      <c r="AKN49" s="24"/>
      <c r="AKO49" s="24"/>
      <c r="AKP49" s="24"/>
      <c r="AKQ49" s="24"/>
      <c r="AKR49" s="24"/>
      <c r="AKS49" s="24"/>
      <c r="AKT49" s="24"/>
      <c r="AKU49" s="24"/>
      <c r="AKV49" s="24"/>
      <c r="AKW49" s="24"/>
      <c r="AKX49" s="24"/>
      <c r="AKY49" s="24"/>
      <c r="AKZ49" s="24"/>
      <c r="ALA49" s="24"/>
      <c r="ALB49" s="24"/>
      <c r="ALC49" s="24"/>
      <c r="ALD49" s="24"/>
      <c r="ALE49" s="24"/>
      <c r="ALF49" s="24"/>
      <c r="ALG49" s="24"/>
      <c r="ALH49" s="24"/>
      <c r="ALI49" s="24"/>
      <c r="ALJ49" s="24"/>
      <c r="ALK49" s="24"/>
      <c r="ALL49" s="24"/>
      <c r="ALM49" s="24"/>
      <c r="ALN49" s="24"/>
      <c r="ALO49" s="24"/>
      <c r="ALP49" s="24"/>
      <c r="ALQ49" s="24"/>
      <c r="ALR49" s="24"/>
      <c r="ALS49" s="24"/>
      <c r="ALT49" s="24"/>
      <c r="ALU49" s="24"/>
      <c r="ALV49" s="24"/>
      <c r="ALW49" s="24"/>
      <c r="ALX49" s="24"/>
      <c r="ALY49" s="24"/>
      <c r="ALZ49" s="24"/>
      <c r="AMA49" s="24"/>
      <c r="AMB49" s="24"/>
      <c r="AMC49" s="24"/>
      <c r="AMD49" s="24"/>
      <c r="AME49" s="24"/>
      <c r="AMF49" s="24"/>
      <c r="AMG49" s="24"/>
      <c r="AMH49" s="24"/>
      <c r="AMI49" s="24"/>
      <c r="AMJ49" s="24"/>
      <c r="AMK49" s="24"/>
    </row>
    <row r="50" spans="1:1025">
      <c r="A50" s="66">
        <v>18</v>
      </c>
      <c r="B50" s="78" t="s">
        <v>105</v>
      </c>
      <c r="C50" s="78"/>
      <c r="D50" s="72">
        <f>IF((ROUND((D45-D46)*4/100,0))&lt;=0,0,ROUND((D45-D46)*4/100,0))</f>
        <v>0</v>
      </c>
      <c r="E50" s="73">
        <f>IF((ROUND((E49)*4/100,0))&lt;=0,0,ROUND((E49)*4/100,0))</f>
        <v>0</v>
      </c>
      <c r="F50" s="13"/>
      <c r="G50" s="29"/>
    </row>
    <row r="51" spans="1:1025">
      <c r="A51" s="49">
        <v>19</v>
      </c>
      <c r="B51" s="78" t="s">
        <v>104</v>
      </c>
      <c r="C51" s="78"/>
      <c r="D51" s="72">
        <f>IF((D45-D46+D50)&lt;=0,0,(D45-D46+D50))</f>
        <v>0</v>
      </c>
      <c r="E51" s="73">
        <f>IF((E49+E50)&lt;=0,0,(E49+E50))</f>
        <v>0</v>
      </c>
      <c r="F51" s="13"/>
      <c r="G51" s="29"/>
    </row>
    <row r="52" spans="1:1025">
      <c r="A52" s="74">
        <v>20</v>
      </c>
      <c r="B52" s="77" t="s">
        <v>90</v>
      </c>
      <c r="C52" s="77"/>
      <c r="D52" s="13"/>
      <c r="E52" s="68"/>
      <c r="F52" s="13"/>
      <c r="G52" s="29"/>
    </row>
    <row r="53" spans="1:1025">
      <c r="A53" s="49">
        <v>21</v>
      </c>
      <c r="B53" s="81" t="s">
        <v>103</v>
      </c>
      <c r="C53" s="81"/>
      <c r="D53" s="16">
        <f>D51-D52</f>
        <v>0</v>
      </c>
      <c r="E53" s="30">
        <f>E51-E52</f>
        <v>0</v>
      </c>
      <c r="F53" s="13"/>
      <c r="G53" s="29"/>
    </row>
    <row r="54" spans="1:1025">
      <c r="A54" s="74">
        <v>22</v>
      </c>
      <c r="B54" s="79" t="s">
        <v>117</v>
      </c>
      <c r="C54" s="79"/>
      <c r="D54" s="67">
        <f>ROUND(D53/11,0)</f>
        <v>0</v>
      </c>
      <c r="E54" s="67">
        <f>ROUND(E53/11,0)</f>
        <v>0</v>
      </c>
      <c r="F54" s="26"/>
      <c r="G54" s="27"/>
    </row>
  </sheetData>
  <sheetProtection password="E491" sheet="1" objects="1" scenarios="1" selectLockedCells="1"/>
  <mergeCells count="63">
    <mergeCell ref="B23:C23"/>
    <mergeCell ref="B24:C24"/>
    <mergeCell ref="E5:F5"/>
    <mergeCell ref="A1:F1"/>
    <mergeCell ref="A2:F2"/>
    <mergeCell ref="A3:F3"/>
    <mergeCell ref="A4:B4"/>
    <mergeCell ref="E4:F4"/>
    <mergeCell ref="E11:E15"/>
    <mergeCell ref="E6:F6"/>
    <mergeCell ref="A7:F7"/>
    <mergeCell ref="B8:C8"/>
    <mergeCell ref="A9:C9"/>
    <mergeCell ref="B10:C10"/>
    <mergeCell ref="A5:B5"/>
    <mergeCell ref="A15:A16"/>
    <mergeCell ref="B15:C15"/>
    <mergeCell ref="B16:C16"/>
    <mergeCell ref="A6:B6"/>
    <mergeCell ref="B11:C11"/>
    <mergeCell ref="B12:C12"/>
    <mergeCell ref="B13:C13"/>
    <mergeCell ref="B14:C14"/>
    <mergeCell ref="B25:C25"/>
    <mergeCell ref="B26:C26"/>
    <mergeCell ref="B17:C17"/>
    <mergeCell ref="B18:C18"/>
    <mergeCell ref="A19:F19"/>
    <mergeCell ref="B20:C20"/>
    <mergeCell ref="B21:C21"/>
    <mergeCell ref="E20:E32"/>
    <mergeCell ref="B32:C32"/>
    <mergeCell ref="B30:C30"/>
    <mergeCell ref="A20:A31"/>
    <mergeCell ref="B27:C27"/>
    <mergeCell ref="B28:C28"/>
    <mergeCell ref="B29:C29"/>
    <mergeCell ref="B31:C31"/>
    <mergeCell ref="B22:C22"/>
    <mergeCell ref="A33:F33"/>
    <mergeCell ref="A34:A42"/>
    <mergeCell ref="B34:C34"/>
    <mergeCell ref="B35:C35"/>
    <mergeCell ref="B37:C37"/>
    <mergeCell ref="B38:C38"/>
    <mergeCell ref="B39:C39"/>
    <mergeCell ref="B40:C40"/>
    <mergeCell ref="B41:C41"/>
    <mergeCell ref="B42:C42"/>
    <mergeCell ref="E34:E43"/>
    <mergeCell ref="B43:C43"/>
    <mergeCell ref="I47:J47"/>
    <mergeCell ref="I49:J49"/>
    <mergeCell ref="B52:C52"/>
    <mergeCell ref="B53:C53"/>
    <mergeCell ref="B51:C51"/>
    <mergeCell ref="B48:C48"/>
    <mergeCell ref="D47:D48"/>
    <mergeCell ref="B44:C44"/>
    <mergeCell ref="B45:C45"/>
    <mergeCell ref="B46:C46"/>
    <mergeCell ref="B50:C50"/>
    <mergeCell ref="B54:C54"/>
  </mergeCells>
  <conditionalFormatting sqref="D49:D53 E44:E53 E10 D10:D18 E18 D20:D32 D34:D47">
    <cfRule type="cellIs" dxfId="2" priority="6" stopIfTrue="1" operator="equal">
      <formula>0</formula>
    </cfRule>
  </conditionalFormatting>
  <conditionalFormatting sqref="H47:I49">
    <cfRule type="cellIs" dxfId="1" priority="4" operator="equal">
      <formula>0</formula>
    </cfRule>
  </conditionalFormatting>
  <conditionalFormatting sqref="H47:I49">
    <cfRule type="expression" dxfId="0" priority="3">
      <formula>$H$2="X"</formula>
    </cfRule>
  </conditionalFormatting>
  <dataValidations count="1">
    <dataValidation type="whole" operator="lessThan" allowBlank="1" showInputMessage="1" showErrorMessage="1" sqref="D41:D42">
      <formula1>125001</formula1>
    </dataValidation>
  </dataValidations>
  <pageMargins left="2.0833333333333332E-2" right="8.0128205128205121E-3" top="0" bottom="0" header="0.3" footer="0.3"/>
  <pageSetup paperSize="9" scale="87" orientation="portrait" horizontalDpi="4294967293" verticalDpi="4294967293" r:id="rId1"/>
</worksheet>
</file>

<file path=xl/worksheets/sheet2.xml><?xml version="1.0" encoding="utf-8"?>
<worksheet xmlns="http://schemas.openxmlformats.org/spreadsheetml/2006/main" xmlns:r="http://schemas.openxmlformats.org/officeDocument/2006/relationships">
  <dimension ref="A1:R49"/>
  <sheetViews>
    <sheetView tabSelected="1" view="pageBreakPreview" zoomScale="118" zoomScaleSheetLayoutView="118" workbookViewId="0">
      <selection activeCell="C15" sqref="C15"/>
    </sheetView>
  </sheetViews>
  <sheetFormatPr defaultRowHeight="14.25"/>
  <cols>
    <col min="1" max="1" width="11.5703125" style="10" customWidth="1"/>
    <col min="2" max="2" width="4" style="10" customWidth="1"/>
    <col min="3" max="3" width="9.28515625" style="10" customWidth="1"/>
    <col min="4" max="5" width="9" style="1" customWidth="1"/>
    <col min="6" max="6" width="9.85546875" style="1" customWidth="1"/>
    <col min="7" max="7" width="6.42578125" style="1" customWidth="1"/>
    <col min="8" max="8" width="7.42578125" style="1" customWidth="1"/>
    <col min="9" max="9" width="5.5703125" style="1" customWidth="1"/>
    <col min="10" max="10" width="10.42578125" style="1" customWidth="1"/>
    <col min="11" max="11" width="8.7109375" style="1" bestFit="1" customWidth="1"/>
    <col min="12" max="12" width="11.7109375" style="11" customWidth="1"/>
    <col min="13" max="16384" width="9.140625" style="1"/>
  </cols>
  <sheetData>
    <row r="1" spans="1:17">
      <c r="A1" s="218" t="s">
        <v>120</v>
      </c>
      <c r="B1" s="218"/>
      <c r="C1" s="218"/>
      <c r="D1" s="218"/>
      <c r="E1" s="218"/>
      <c r="F1" s="218"/>
      <c r="G1" s="218"/>
      <c r="H1" s="218"/>
      <c r="I1" s="218"/>
      <c r="J1" s="218"/>
      <c r="K1" s="218"/>
      <c r="L1" s="219"/>
    </row>
    <row r="2" spans="1:17" s="2" customFormat="1" ht="27.75" customHeight="1">
      <c r="A2" s="220" t="s">
        <v>0</v>
      </c>
      <c r="B2" s="220"/>
      <c r="C2" s="56" t="s">
        <v>1</v>
      </c>
      <c r="D2" s="57" t="s">
        <v>2</v>
      </c>
      <c r="E2" s="57" t="s">
        <v>3</v>
      </c>
      <c r="F2" s="57" t="s">
        <v>4</v>
      </c>
      <c r="G2" s="57" t="s">
        <v>5</v>
      </c>
      <c r="H2" s="57" t="s">
        <v>6</v>
      </c>
      <c r="I2" s="57" t="s">
        <v>7</v>
      </c>
      <c r="J2" s="56" t="s">
        <v>8</v>
      </c>
      <c r="K2" s="58" t="s">
        <v>9</v>
      </c>
      <c r="L2" s="57" t="s">
        <v>10</v>
      </c>
    </row>
    <row r="3" spans="1:17" ht="17.25" customHeight="1">
      <c r="A3" s="55">
        <v>46082</v>
      </c>
      <c r="B3" s="76" t="s">
        <v>11</v>
      </c>
      <c r="C3" s="39"/>
      <c r="D3" s="39"/>
      <c r="E3" s="39"/>
      <c r="F3" s="39"/>
      <c r="G3" s="39"/>
      <c r="H3" s="39"/>
      <c r="I3" s="39"/>
      <c r="J3" s="39"/>
      <c r="K3" s="40"/>
      <c r="L3" s="41"/>
    </row>
    <row r="4" spans="1:17" ht="17.25" customHeight="1">
      <c r="A4" s="199">
        <v>46113</v>
      </c>
      <c r="B4" s="199"/>
      <c r="C4" s="39"/>
      <c r="D4" s="39"/>
      <c r="E4" s="39"/>
      <c r="F4" s="39"/>
      <c r="G4" s="39"/>
      <c r="H4" s="39"/>
      <c r="I4" s="39"/>
      <c r="J4" s="39"/>
      <c r="K4" s="40"/>
      <c r="L4" s="41"/>
    </row>
    <row r="5" spans="1:17" ht="17.25" customHeight="1">
      <c r="A5" s="199">
        <v>46143</v>
      </c>
      <c r="B5" s="199"/>
      <c r="C5" s="39">
        <f>C4</f>
        <v>0</v>
      </c>
      <c r="D5" s="39"/>
      <c r="E5" s="39"/>
      <c r="F5" s="39"/>
      <c r="G5" s="39"/>
      <c r="H5" s="39"/>
      <c r="I5" s="39"/>
      <c r="J5" s="39"/>
      <c r="K5" s="40">
        <f t="shared" ref="K5:K15" si="0">K4</f>
        <v>0</v>
      </c>
      <c r="L5" s="41"/>
    </row>
    <row r="6" spans="1:17" ht="17.25" customHeight="1">
      <c r="A6" s="199">
        <v>46174</v>
      </c>
      <c r="B6" s="199"/>
      <c r="C6" s="39">
        <f t="shared" ref="C6:C15" si="1">C5</f>
        <v>0</v>
      </c>
      <c r="D6" s="39"/>
      <c r="E6" s="39"/>
      <c r="F6" s="39"/>
      <c r="G6" s="39"/>
      <c r="H6" s="39"/>
      <c r="I6" s="39"/>
      <c r="J6" s="39"/>
      <c r="K6" s="40">
        <f t="shared" si="0"/>
        <v>0</v>
      </c>
      <c r="L6" s="41"/>
      <c r="Q6" s="2"/>
    </row>
    <row r="7" spans="1:17" ht="17.25" customHeight="1">
      <c r="A7" s="199">
        <v>46204</v>
      </c>
      <c r="B7" s="199"/>
      <c r="C7" s="39">
        <f t="shared" si="1"/>
        <v>0</v>
      </c>
      <c r="D7" s="39"/>
      <c r="E7" s="39"/>
      <c r="F7" s="39"/>
      <c r="G7" s="39"/>
      <c r="H7" s="39"/>
      <c r="I7" s="39"/>
      <c r="J7" s="39"/>
      <c r="K7" s="39">
        <f t="shared" si="0"/>
        <v>0</v>
      </c>
      <c r="L7" s="42"/>
    </row>
    <row r="8" spans="1:17" ht="17.25" customHeight="1">
      <c r="A8" s="199">
        <v>46235</v>
      </c>
      <c r="B8" s="199"/>
      <c r="C8" s="39">
        <f t="shared" si="1"/>
        <v>0</v>
      </c>
      <c r="D8" s="39"/>
      <c r="E8" s="39"/>
      <c r="F8" s="39"/>
      <c r="G8" s="39"/>
      <c r="H8" s="39"/>
      <c r="I8" s="39"/>
      <c r="J8" s="39"/>
      <c r="K8" s="39">
        <f t="shared" si="0"/>
        <v>0</v>
      </c>
      <c r="L8" s="42"/>
    </row>
    <row r="9" spans="1:17" ht="17.25" customHeight="1">
      <c r="A9" s="199">
        <v>46266</v>
      </c>
      <c r="B9" s="199"/>
      <c r="C9" s="39">
        <f t="shared" si="1"/>
        <v>0</v>
      </c>
      <c r="D9" s="39"/>
      <c r="E9" s="39"/>
      <c r="F9" s="39"/>
      <c r="G9" s="39"/>
      <c r="H9" s="39"/>
      <c r="I9" s="39"/>
      <c r="J9" s="39"/>
      <c r="K9" s="39">
        <f t="shared" si="0"/>
        <v>0</v>
      </c>
      <c r="L9" s="42"/>
    </row>
    <row r="10" spans="1:17" ht="17.25" customHeight="1">
      <c r="A10" s="199">
        <v>46296</v>
      </c>
      <c r="B10" s="199"/>
      <c r="C10" s="39">
        <f t="shared" si="1"/>
        <v>0</v>
      </c>
      <c r="D10" s="39"/>
      <c r="E10" s="39"/>
      <c r="F10" s="39"/>
      <c r="G10" s="39"/>
      <c r="H10" s="39"/>
      <c r="I10" s="39"/>
      <c r="J10" s="39"/>
      <c r="K10" s="39">
        <f t="shared" si="0"/>
        <v>0</v>
      </c>
      <c r="L10" s="42"/>
    </row>
    <row r="11" spans="1:17" ht="17.25" customHeight="1">
      <c r="A11" s="199">
        <v>46327</v>
      </c>
      <c r="B11" s="199"/>
      <c r="C11" s="39">
        <f>C10</f>
        <v>0</v>
      </c>
      <c r="D11" s="39"/>
      <c r="E11" s="39"/>
      <c r="F11" s="39"/>
      <c r="G11" s="39"/>
      <c r="H11" s="39"/>
      <c r="I11" s="39"/>
      <c r="J11" s="39"/>
      <c r="K11" s="39">
        <f t="shared" si="0"/>
        <v>0</v>
      </c>
      <c r="L11" s="42"/>
    </row>
    <row r="12" spans="1:17" ht="17.25" customHeight="1">
      <c r="A12" s="199">
        <v>46357</v>
      </c>
      <c r="B12" s="199"/>
      <c r="C12" s="39">
        <f t="shared" si="1"/>
        <v>0</v>
      </c>
      <c r="D12" s="39"/>
      <c r="E12" s="39"/>
      <c r="F12" s="39"/>
      <c r="G12" s="39"/>
      <c r="H12" s="39"/>
      <c r="I12" s="39"/>
      <c r="J12" s="39"/>
      <c r="K12" s="39">
        <f t="shared" si="0"/>
        <v>0</v>
      </c>
      <c r="L12" s="42"/>
    </row>
    <row r="13" spans="1:17" ht="17.25" customHeight="1">
      <c r="A13" s="199">
        <v>46388</v>
      </c>
      <c r="B13" s="199"/>
      <c r="C13" s="39">
        <f t="shared" si="1"/>
        <v>0</v>
      </c>
      <c r="D13" s="39"/>
      <c r="E13" s="39"/>
      <c r="F13" s="39"/>
      <c r="G13" s="39"/>
      <c r="H13" s="39"/>
      <c r="I13" s="39"/>
      <c r="J13" s="39"/>
      <c r="K13" s="39">
        <f t="shared" si="0"/>
        <v>0</v>
      </c>
      <c r="L13" s="42"/>
    </row>
    <row r="14" spans="1:17" ht="17.25" customHeight="1">
      <c r="A14" s="199">
        <v>46419</v>
      </c>
      <c r="B14" s="199"/>
      <c r="C14" s="39">
        <f t="shared" si="1"/>
        <v>0</v>
      </c>
      <c r="D14" s="39"/>
      <c r="E14" s="39"/>
      <c r="F14" s="39"/>
      <c r="G14" s="39"/>
      <c r="H14" s="39"/>
      <c r="I14" s="39"/>
      <c r="J14" s="39"/>
      <c r="K14" s="39">
        <f t="shared" si="0"/>
        <v>0</v>
      </c>
      <c r="L14" s="42"/>
    </row>
    <row r="15" spans="1:17" ht="17.25" customHeight="1">
      <c r="A15" s="199">
        <v>46447</v>
      </c>
      <c r="B15" s="199"/>
      <c r="C15" s="39">
        <f t="shared" si="1"/>
        <v>0</v>
      </c>
      <c r="D15" s="39"/>
      <c r="E15" s="39"/>
      <c r="F15" s="39"/>
      <c r="G15" s="39"/>
      <c r="H15" s="39"/>
      <c r="I15" s="39"/>
      <c r="J15" s="39"/>
      <c r="K15" s="39">
        <f t="shared" si="0"/>
        <v>0</v>
      </c>
      <c r="L15" s="42"/>
    </row>
    <row r="16" spans="1:17" ht="17.25" customHeight="1">
      <c r="A16" s="200" t="s">
        <v>107</v>
      </c>
      <c r="B16" s="201"/>
      <c r="C16" s="39"/>
      <c r="D16" s="39"/>
      <c r="E16" s="39"/>
      <c r="F16" s="39"/>
      <c r="G16" s="39"/>
      <c r="H16" s="39"/>
      <c r="I16" s="39"/>
      <c r="J16" s="39"/>
      <c r="K16" s="39"/>
      <c r="L16" s="41"/>
    </row>
    <row r="17" spans="1:12" ht="24.75" customHeight="1">
      <c r="A17" s="216" t="s">
        <v>76</v>
      </c>
      <c r="B17" s="217"/>
      <c r="C17" s="39"/>
      <c r="D17" s="39"/>
      <c r="E17" s="39"/>
      <c r="F17" s="39"/>
      <c r="G17" s="39"/>
      <c r="H17" s="39"/>
      <c r="I17" s="39"/>
      <c r="J17" s="39"/>
      <c r="K17" s="39"/>
      <c r="L17" s="41"/>
    </row>
    <row r="18" spans="1:12">
      <c r="A18" s="200" t="s">
        <v>12</v>
      </c>
      <c r="B18" s="201"/>
      <c r="C18" s="39"/>
      <c r="D18" s="39"/>
      <c r="E18" s="39"/>
      <c r="F18" s="39"/>
      <c r="G18" s="39"/>
      <c r="H18" s="39"/>
      <c r="I18" s="39"/>
      <c r="J18" s="39"/>
      <c r="K18" s="39"/>
      <c r="L18" s="41"/>
    </row>
    <row r="19" spans="1:12">
      <c r="A19" s="200" t="s">
        <v>75</v>
      </c>
      <c r="B19" s="201"/>
      <c r="C19" s="39"/>
      <c r="D19" s="39">
        <v>0</v>
      </c>
      <c r="E19" s="39"/>
      <c r="F19" s="39"/>
      <c r="G19" s="39"/>
      <c r="H19" s="39"/>
      <c r="I19" s="39"/>
      <c r="J19" s="39"/>
      <c r="K19" s="39"/>
      <c r="L19" s="41"/>
    </row>
    <row r="20" spans="1:12">
      <c r="A20" s="200" t="s">
        <v>13</v>
      </c>
      <c r="B20" s="201"/>
      <c r="C20" s="3">
        <f>SUM(C3:C19)</f>
        <v>0</v>
      </c>
      <c r="D20" s="3"/>
      <c r="E20" s="3"/>
      <c r="F20" s="3"/>
      <c r="G20" s="3"/>
      <c r="H20" s="3"/>
      <c r="I20" s="3"/>
      <c r="J20" s="3"/>
      <c r="K20" s="3">
        <f>SUM(K3:K15)</f>
        <v>0</v>
      </c>
      <c r="L20" s="3">
        <f>SUM(L3:L17)</f>
        <v>0</v>
      </c>
    </row>
    <row r="21" spans="1:12" ht="8.25" customHeight="1">
      <c r="A21" s="4"/>
      <c r="B21" s="4"/>
      <c r="C21" s="4"/>
      <c r="D21" s="5"/>
      <c r="E21" s="5"/>
      <c r="F21" s="5"/>
      <c r="G21" s="5"/>
      <c r="H21" s="5"/>
      <c r="I21" s="5"/>
      <c r="J21" s="5"/>
      <c r="K21" s="5"/>
      <c r="L21" s="6"/>
    </row>
    <row r="22" spans="1:12">
      <c r="A22" s="208" t="s">
        <v>14</v>
      </c>
      <c r="B22" s="208"/>
      <c r="C22" s="208"/>
      <c r="D22" s="208"/>
      <c r="E22" s="208"/>
      <c r="F22" s="208"/>
      <c r="G22" s="208"/>
      <c r="H22" s="208"/>
      <c r="I22" s="208"/>
      <c r="J22" s="208"/>
      <c r="K22" s="208"/>
      <c r="L22" s="208"/>
    </row>
    <row r="23" spans="1:12">
      <c r="A23" s="7" t="s">
        <v>15</v>
      </c>
      <c r="B23" s="209" t="s">
        <v>16</v>
      </c>
      <c r="C23" s="210"/>
      <c r="D23" s="210"/>
      <c r="E23" s="210"/>
      <c r="F23" s="210"/>
      <c r="G23" s="210"/>
      <c r="H23" s="211"/>
      <c r="I23" s="209" t="s">
        <v>17</v>
      </c>
      <c r="J23" s="210"/>
      <c r="K23" s="210"/>
      <c r="L23" s="211"/>
    </row>
    <row r="24" spans="1:12">
      <c r="A24" s="8">
        <v>1</v>
      </c>
      <c r="B24" s="212"/>
      <c r="C24" s="212"/>
      <c r="D24" s="212"/>
      <c r="E24" s="212"/>
      <c r="F24" s="212"/>
      <c r="G24" s="212"/>
      <c r="H24" s="213"/>
      <c r="I24" s="214"/>
      <c r="J24" s="214"/>
      <c r="K24" s="214"/>
      <c r="L24" s="214"/>
    </row>
    <row r="25" spans="1:12" ht="15.75" customHeight="1" thickBot="1">
      <c r="A25" s="215" t="s">
        <v>118</v>
      </c>
      <c r="B25" s="215"/>
      <c r="C25" s="215"/>
      <c r="D25" s="215"/>
      <c r="E25" s="215"/>
      <c r="F25" s="215"/>
      <c r="G25" s="215"/>
      <c r="H25" s="215"/>
      <c r="I25" s="215"/>
      <c r="J25" s="215"/>
      <c r="K25" s="215"/>
      <c r="L25" s="215"/>
    </row>
    <row r="26" spans="1:12" ht="15" thickBot="1">
      <c r="A26" s="152" t="s">
        <v>18</v>
      </c>
      <c r="B26" s="153"/>
      <c r="C26" s="153"/>
      <c r="D26" s="153"/>
      <c r="E26" s="153"/>
      <c r="F26" s="153"/>
      <c r="G26" s="153"/>
      <c r="H26" s="154"/>
      <c r="I26" s="155" t="s">
        <v>19</v>
      </c>
      <c r="J26" s="155"/>
      <c r="K26" s="156"/>
      <c r="L26" s="37"/>
    </row>
    <row r="27" spans="1:12" ht="15.75" thickBot="1">
      <c r="A27" s="202" t="s">
        <v>121</v>
      </c>
      <c r="B27" s="203"/>
      <c r="C27" s="203"/>
      <c r="D27" s="203"/>
      <c r="E27" s="203"/>
      <c r="F27" s="203"/>
      <c r="G27" s="203"/>
      <c r="H27" s="204"/>
      <c r="I27" s="155" t="s">
        <v>20</v>
      </c>
      <c r="J27" s="155"/>
      <c r="K27" s="156"/>
      <c r="L27" s="38"/>
    </row>
    <row r="28" spans="1:12">
      <c r="A28" s="159" t="s">
        <v>21</v>
      </c>
      <c r="B28" s="159"/>
      <c r="C28" s="159"/>
      <c r="D28" s="159"/>
      <c r="E28" s="159"/>
      <c r="F28" s="159"/>
      <c r="G28" s="159"/>
      <c r="H28" s="159"/>
      <c r="I28" s="159"/>
      <c r="J28" s="159"/>
      <c r="K28" s="159"/>
      <c r="L28" s="159"/>
    </row>
    <row r="29" spans="1:12">
      <c r="A29" s="160" t="s">
        <v>77</v>
      </c>
      <c r="B29" s="160"/>
      <c r="C29" s="160"/>
      <c r="D29" s="160"/>
      <c r="E29" s="160"/>
      <c r="F29" s="160"/>
      <c r="G29" s="160"/>
      <c r="H29" s="160"/>
      <c r="I29" s="160"/>
      <c r="J29" s="160"/>
      <c r="K29" s="160"/>
      <c r="L29" s="160"/>
    </row>
    <row r="30" spans="1:12" ht="15" thickBot="1">
      <c r="A30" s="161" t="s">
        <v>22</v>
      </c>
      <c r="B30" s="161"/>
      <c r="C30" s="161"/>
      <c r="D30" s="43"/>
      <c r="E30" s="43"/>
      <c r="F30" s="43"/>
      <c r="G30" s="43"/>
      <c r="H30" s="54"/>
      <c r="I30" s="54"/>
      <c r="J30" s="54" t="s">
        <v>73</v>
      </c>
      <c r="K30" s="54"/>
      <c r="L30" s="54"/>
    </row>
    <row r="31" spans="1:12" ht="15.75" thickBot="1">
      <c r="A31" s="162" t="s">
        <v>119</v>
      </c>
      <c r="B31" s="163"/>
      <c r="C31" s="163"/>
      <c r="D31" s="163"/>
      <c r="E31" s="163"/>
      <c r="F31" s="163"/>
      <c r="G31" s="163"/>
      <c r="H31" s="163"/>
      <c r="I31" s="163"/>
      <c r="J31" s="163"/>
      <c r="K31" s="163"/>
      <c r="L31" s="164"/>
    </row>
    <row r="32" spans="1:12" ht="15" customHeight="1" thickBot="1">
      <c r="A32" s="205" t="s">
        <v>23</v>
      </c>
      <c r="B32" s="206"/>
      <c r="C32" s="206"/>
      <c r="D32" s="206"/>
      <c r="E32" s="206"/>
      <c r="F32" s="206"/>
      <c r="G32" s="206"/>
      <c r="H32" s="207"/>
      <c r="I32" s="171" t="s">
        <v>24</v>
      </c>
      <c r="J32" s="172"/>
      <c r="K32" s="172"/>
      <c r="L32" s="173"/>
    </row>
    <row r="33" spans="1:18" ht="27" customHeight="1" thickBot="1">
      <c r="A33" s="179" t="s">
        <v>25</v>
      </c>
      <c r="B33" s="180"/>
      <c r="C33" s="194" t="s">
        <v>26</v>
      </c>
      <c r="D33" s="185"/>
      <c r="E33" s="185" t="s">
        <v>27</v>
      </c>
      <c r="F33" s="185"/>
      <c r="G33" s="185" t="s">
        <v>28</v>
      </c>
      <c r="H33" s="186"/>
      <c r="I33" s="183" t="s">
        <v>25</v>
      </c>
      <c r="J33" s="184"/>
      <c r="K33" s="197" t="s">
        <v>69</v>
      </c>
      <c r="L33" s="198"/>
    </row>
    <row r="34" spans="1:18" ht="24" customHeight="1">
      <c r="A34" s="177" t="s">
        <v>84</v>
      </c>
      <c r="B34" s="178"/>
      <c r="C34" s="165">
        <v>0</v>
      </c>
      <c r="D34" s="165"/>
      <c r="E34" s="165">
        <v>0</v>
      </c>
      <c r="F34" s="165"/>
      <c r="G34" s="165">
        <v>0</v>
      </c>
      <c r="H34" s="166"/>
      <c r="I34" s="195" t="s">
        <v>92</v>
      </c>
      <c r="J34" s="196"/>
      <c r="K34" s="174">
        <v>0</v>
      </c>
      <c r="L34" s="175"/>
    </row>
    <row r="35" spans="1:18" ht="41.25" customHeight="1">
      <c r="A35" s="181" t="s">
        <v>85</v>
      </c>
      <c r="B35" s="182"/>
      <c r="C35" s="187" t="s">
        <v>86</v>
      </c>
      <c r="D35" s="187"/>
      <c r="E35" s="188" t="s">
        <v>29</v>
      </c>
      <c r="F35" s="188"/>
      <c r="G35" s="223">
        <v>0</v>
      </c>
      <c r="H35" s="224"/>
      <c r="I35" s="189" t="s">
        <v>93</v>
      </c>
      <c r="J35" s="190"/>
      <c r="K35" s="123" t="s">
        <v>102</v>
      </c>
      <c r="L35" s="124"/>
      <c r="O35" s="53"/>
    </row>
    <row r="36" spans="1:18" ht="23.25" customHeight="1">
      <c r="A36" s="181" t="s">
        <v>70</v>
      </c>
      <c r="B36" s="182"/>
      <c r="C36" s="187" t="s">
        <v>83</v>
      </c>
      <c r="D36" s="187"/>
      <c r="E36" s="188" t="s">
        <v>78</v>
      </c>
      <c r="F36" s="188"/>
      <c r="G36" s="137" t="s">
        <v>79</v>
      </c>
      <c r="H36" s="191"/>
      <c r="I36" s="189" t="s">
        <v>94</v>
      </c>
      <c r="J36" s="190"/>
      <c r="K36" s="123" t="s">
        <v>101</v>
      </c>
      <c r="L36" s="124"/>
    </row>
    <row r="37" spans="1:18" ht="24.75" customHeight="1">
      <c r="A37" s="181"/>
      <c r="B37" s="182"/>
      <c r="C37" s="187"/>
      <c r="D37" s="187"/>
      <c r="E37" s="188"/>
      <c r="F37" s="188"/>
      <c r="G37" s="192"/>
      <c r="H37" s="193"/>
      <c r="I37" s="225"/>
      <c r="J37" s="226"/>
      <c r="K37" s="148"/>
      <c r="L37" s="149"/>
    </row>
    <row r="38" spans="1:18" ht="36.75" customHeight="1">
      <c r="A38" s="125" t="s">
        <v>71</v>
      </c>
      <c r="B38" s="126"/>
      <c r="C38" s="131" t="s">
        <v>82</v>
      </c>
      <c r="D38" s="132"/>
      <c r="E38" s="137" t="s">
        <v>81</v>
      </c>
      <c r="F38" s="138"/>
      <c r="G38" s="137" t="s">
        <v>80</v>
      </c>
      <c r="H38" s="143"/>
      <c r="I38" s="222" t="s">
        <v>95</v>
      </c>
      <c r="J38" s="223"/>
      <c r="K38" s="123" t="s">
        <v>96</v>
      </c>
      <c r="L38" s="124"/>
    </row>
    <row r="39" spans="1:18" ht="36.75" customHeight="1">
      <c r="A39" s="127"/>
      <c r="B39" s="128"/>
      <c r="C39" s="133"/>
      <c r="D39" s="134"/>
      <c r="E39" s="139"/>
      <c r="F39" s="140"/>
      <c r="G39" s="139"/>
      <c r="H39" s="144"/>
      <c r="I39" s="167" t="s">
        <v>97</v>
      </c>
      <c r="J39" s="168"/>
      <c r="K39" s="123" t="s">
        <v>100</v>
      </c>
      <c r="L39" s="124"/>
      <c r="Q39" s="33"/>
      <c r="R39" s="33"/>
    </row>
    <row r="40" spans="1:18" ht="36.75" customHeight="1">
      <c r="A40" s="127"/>
      <c r="B40" s="128"/>
      <c r="C40" s="133"/>
      <c r="D40" s="134"/>
      <c r="E40" s="139"/>
      <c r="F40" s="140"/>
      <c r="G40" s="139"/>
      <c r="H40" s="144"/>
      <c r="I40" s="146" t="s">
        <v>99</v>
      </c>
      <c r="J40" s="147"/>
      <c r="K40" s="150" t="s">
        <v>112</v>
      </c>
      <c r="L40" s="151"/>
      <c r="Q40" s="33"/>
      <c r="R40" s="33"/>
    </row>
    <row r="41" spans="1:18" ht="24.75" customHeight="1" thickBot="1">
      <c r="A41" s="129"/>
      <c r="B41" s="130"/>
      <c r="C41" s="135"/>
      <c r="D41" s="136"/>
      <c r="E41" s="141"/>
      <c r="F41" s="142"/>
      <c r="G41" s="141"/>
      <c r="H41" s="145"/>
      <c r="I41" s="169" t="s">
        <v>98</v>
      </c>
      <c r="J41" s="170"/>
      <c r="K41" s="170" t="s">
        <v>113</v>
      </c>
      <c r="L41" s="176"/>
    </row>
    <row r="42" spans="1:18" ht="23.25" customHeight="1">
      <c r="A42" s="157" t="s">
        <v>72</v>
      </c>
      <c r="B42" s="157"/>
      <c r="C42" s="157"/>
      <c r="D42" s="157"/>
      <c r="E42" s="157"/>
      <c r="F42" s="157"/>
      <c r="G42" s="157"/>
      <c r="H42" s="157"/>
      <c r="I42" s="158"/>
      <c r="J42" s="158"/>
      <c r="K42" s="158"/>
      <c r="L42" s="158"/>
    </row>
    <row r="43" spans="1:18" ht="14.25" customHeight="1">
      <c r="I43" s="34"/>
      <c r="K43" s="34"/>
      <c r="L43" s="34"/>
    </row>
    <row r="44" spans="1:18">
      <c r="I44" s="34"/>
      <c r="J44" s="34"/>
      <c r="K44" s="33"/>
      <c r="L44" s="35"/>
    </row>
    <row r="45" spans="1:18">
      <c r="I45" s="33"/>
      <c r="J45" s="221"/>
      <c r="K45" s="33"/>
    </row>
    <row r="46" spans="1:18">
      <c r="I46" s="33"/>
      <c r="J46" s="221"/>
      <c r="K46" s="33"/>
    </row>
    <row r="47" spans="1:18">
      <c r="I47" s="33"/>
      <c r="J47" s="221"/>
      <c r="K47" s="33"/>
    </row>
    <row r="48" spans="1:18">
      <c r="I48" s="33"/>
      <c r="J48" s="221"/>
      <c r="K48" s="33"/>
    </row>
    <row r="49" spans="9:11">
      <c r="I49" s="33"/>
      <c r="J49" s="33"/>
      <c r="K49" s="33"/>
    </row>
  </sheetData>
  <sheetProtection password="E491" sheet="1" objects="1" scenarios="1" selectLockedCells="1"/>
  <mergeCells count="74">
    <mergeCell ref="J47:J48"/>
    <mergeCell ref="I38:J38"/>
    <mergeCell ref="J45:J46"/>
    <mergeCell ref="C35:D35"/>
    <mergeCell ref="E35:F35"/>
    <mergeCell ref="G35:H35"/>
    <mergeCell ref="I36:J37"/>
    <mergeCell ref="A1:L1"/>
    <mergeCell ref="A2:B2"/>
    <mergeCell ref="A4:B4"/>
    <mergeCell ref="A5:B5"/>
    <mergeCell ref="A6:B6"/>
    <mergeCell ref="A17:B17"/>
    <mergeCell ref="A7:B7"/>
    <mergeCell ref="A8:B8"/>
    <mergeCell ref="A9:B9"/>
    <mergeCell ref="A10:B10"/>
    <mergeCell ref="A11:B11"/>
    <mergeCell ref="A12:B12"/>
    <mergeCell ref="A13:B13"/>
    <mergeCell ref="K33:L33"/>
    <mergeCell ref="A14:B14"/>
    <mergeCell ref="A15:B15"/>
    <mergeCell ref="A16:B16"/>
    <mergeCell ref="A27:H27"/>
    <mergeCell ref="A32:H32"/>
    <mergeCell ref="I27:K27"/>
    <mergeCell ref="A18:B18"/>
    <mergeCell ref="A19:B19"/>
    <mergeCell ref="A20:B20"/>
    <mergeCell ref="A22:L22"/>
    <mergeCell ref="B23:H23"/>
    <mergeCell ref="I23:L23"/>
    <mergeCell ref="B24:H24"/>
    <mergeCell ref="I24:L24"/>
    <mergeCell ref="A25:L25"/>
    <mergeCell ref="A34:B34"/>
    <mergeCell ref="A33:B33"/>
    <mergeCell ref="A35:B35"/>
    <mergeCell ref="I33:J33"/>
    <mergeCell ref="A36:B37"/>
    <mergeCell ref="E33:F33"/>
    <mergeCell ref="G33:H33"/>
    <mergeCell ref="C36:D37"/>
    <mergeCell ref="E36:F37"/>
    <mergeCell ref="I35:J35"/>
    <mergeCell ref="G36:H37"/>
    <mergeCell ref="C33:D33"/>
    <mergeCell ref="I34:J34"/>
    <mergeCell ref="A26:H26"/>
    <mergeCell ref="I26:K26"/>
    <mergeCell ref="A42:L42"/>
    <mergeCell ref="A28:L28"/>
    <mergeCell ref="A29:L29"/>
    <mergeCell ref="A30:C30"/>
    <mergeCell ref="A31:L31"/>
    <mergeCell ref="C34:D34"/>
    <mergeCell ref="E34:F34"/>
    <mergeCell ref="G34:H34"/>
    <mergeCell ref="K39:L39"/>
    <mergeCell ref="I39:J39"/>
    <mergeCell ref="I41:J41"/>
    <mergeCell ref="I32:L32"/>
    <mergeCell ref="K34:L34"/>
    <mergeCell ref="K41:L41"/>
    <mergeCell ref="K35:L35"/>
    <mergeCell ref="A38:B41"/>
    <mergeCell ref="C38:D41"/>
    <mergeCell ref="E38:F41"/>
    <mergeCell ref="G38:H41"/>
    <mergeCell ref="I40:J40"/>
    <mergeCell ref="K36:L37"/>
    <mergeCell ref="K38:L38"/>
    <mergeCell ref="K40:L40"/>
  </mergeCells>
  <conditionalFormatting sqref="L16:L20 L3:L5 C3:K20">
    <cfRule type="cellIs" dxfId="3" priority="1" stopIfTrue="1" operator="equal">
      <formula>0</formula>
    </cfRule>
  </conditionalFormatting>
  <pageMargins left="0.35" right="0.17" top="0.2" bottom="0.11" header="0.2" footer="0.11"/>
  <pageSetup paperSize="9" scale="95"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IT Page 1</vt:lpstr>
      <vt:lpstr>IT Page 2</vt:lpstr>
      <vt:lpstr>'IT Page 1'!Print_Area</vt:lpstr>
      <vt:lpstr>'IT Page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Office</cp:lastModifiedBy>
  <cp:lastPrinted>2026-03-27T04:39:00Z</cp:lastPrinted>
  <dcterms:created xsi:type="dcterms:W3CDTF">2023-01-10T07:12:09Z</dcterms:created>
  <dcterms:modified xsi:type="dcterms:W3CDTF">2026-03-27T04:42:33Z</dcterms:modified>
</cp:coreProperties>
</file>