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60" windowWidth="20055" windowHeight="7950"/>
  </bookViews>
  <sheets>
    <sheet name="IT Page 1" sheetId="4" r:id="rId1"/>
    <sheet name="IT Page 2" sheetId="2" r:id="rId2"/>
  </sheets>
  <definedNames>
    <definedName name="_xlnm.Print_Area" localSheetId="0">'IT Page 1'!$A$1:$F$55</definedName>
    <definedName name="_xlnm.Print_Area" localSheetId="1">'IT Page 2'!$A$1:$L$42</definedName>
  </definedNames>
  <calcPr calcId="124519"/>
</workbook>
</file>

<file path=xl/calcChain.xml><?xml version="1.0" encoding="utf-8"?>
<calcChain xmlns="http://schemas.openxmlformats.org/spreadsheetml/2006/main">
  <c r="E46" i="4"/>
  <c r="C5" i="2"/>
  <c r="C6" s="1"/>
  <c r="C7" s="1"/>
  <c r="C8" s="1"/>
  <c r="C9" s="1"/>
  <c r="C10" s="1"/>
  <c r="L20"/>
  <c r="K20"/>
  <c r="K5"/>
  <c r="K6" s="1"/>
  <c r="K7" s="1"/>
  <c r="K8" s="1"/>
  <c r="K9" s="1"/>
  <c r="K10" s="1"/>
  <c r="K11" s="1"/>
  <c r="K12" s="1"/>
  <c r="K13" s="1"/>
  <c r="K14" s="1"/>
  <c r="K15" s="1"/>
  <c r="C11" l="1"/>
  <c r="C12" s="1"/>
  <c r="C13" s="1"/>
  <c r="C14" s="1"/>
  <c r="C15" s="1"/>
  <c r="D37" i="4"/>
  <c r="C20" i="2" l="1"/>
  <c r="D32" i="4"/>
  <c r="D44" s="1"/>
  <c r="D10" l="1"/>
  <c r="E10"/>
  <c r="D12"/>
  <c r="D14" s="1"/>
  <c r="D18" s="1"/>
  <c r="D45" s="1"/>
  <c r="D46" s="1"/>
  <c r="E18"/>
  <c r="E45" l="1"/>
  <c r="E48" l="1"/>
  <c r="D47"/>
  <c r="D51" s="1"/>
  <c r="D52" s="1"/>
  <c r="D54" s="1"/>
  <c r="D55" s="1"/>
  <c r="E49" l="1"/>
  <c r="E50" s="1"/>
  <c r="D50"/>
  <c r="E51" l="1"/>
  <c r="E52" l="1"/>
  <c r="E54" s="1"/>
  <c r="E55" s="1"/>
</calcChain>
</file>

<file path=xl/sharedStrings.xml><?xml version="1.0" encoding="utf-8"?>
<sst xmlns="http://schemas.openxmlformats.org/spreadsheetml/2006/main" count="135" uniqueCount="129">
  <si>
    <t>Month</t>
  </si>
  <si>
    <t>Salary / Pension</t>
  </si>
  <si>
    <t>PFS</t>
  </si>
  <si>
    <t>LIC</t>
  </si>
  <si>
    <t>GIS</t>
  </si>
  <si>
    <t>SWF</t>
  </si>
  <si>
    <t>FBS</t>
  </si>
  <si>
    <t>SLI</t>
  </si>
  <si>
    <t>HBA</t>
  </si>
  <si>
    <t>MEDISEP Premium</t>
  </si>
  <si>
    <t>TDS</t>
  </si>
  <si>
    <t>**</t>
  </si>
  <si>
    <t>ELS</t>
  </si>
  <si>
    <t>Total</t>
  </si>
  <si>
    <t>Details of Institutions from which HBA is availed</t>
  </si>
  <si>
    <t>SI No</t>
  </si>
  <si>
    <t>Name of Institution</t>
  </si>
  <si>
    <t>PAN</t>
  </si>
  <si>
    <t>The Finance Act chosen by the assessee for computation  &gt;&gt;&gt;</t>
  </si>
  <si>
    <t>FA 2019</t>
  </si>
  <si>
    <t>FA 2020 (Rule 115BAC)</t>
  </si>
  <si>
    <t>Declaration</t>
  </si>
  <si>
    <t>Date :</t>
  </si>
  <si>
    <t>FA 2019 (Old Scheme)</t>
  </si>
  <si>
    <t>FA 2020 (New Scheme)</t>
  </si>
  <si>
    <t>Taxable Income</t>
  </si>
  <si>
    <t>Age&lt;60</t>
  </si>
  <si>
    <t>Senior Citizen ( Age 60 years to 80 years)</t>
  </si>
  <si>
    <t>Super Senior Citizen (Age above 80 years)</t>
  </si>
  <si>
    <t>5 %(TI-Rs.3,00,000) : (Less Rs.10,000 in case TI&lt; Rs.5,00,000)</t>
  </si>
  <si>
    <t>Pensioner Details</t>
  </si>
  <si>
    <t>Name</t>
  </si>
  <si>
    <t>PPO Number</t>
  </si>
  <si>
    <t>E-mail ID &amp; Mobile No.</t>
  </si>
  <si>
    <t>Status of the Pensioner (Senior,Very Senior,Others) &amp; DOB</t>
  </si>
  <si>
    <t>Income Details</t>
  </si>
  <si>
    <t>No.</t>
  </si>
  <si>
    <t>Particulars</t>
  </si>
  <si>
    <t>Amount Rs.</t>
  </si>
  <si>
    <t>For Office use</t>
  </si>
  <si>
    <t>F.A.2019</t>
  </si>
  <si>
    <t>F.A.2020</t>
  </si>
  <si>
    <t>Deductions towards rent paid</t>
  </si>
  <si>
    <t>NA for Rule 115BAC</t>
  </si>
  <si>
    <t>Balance ((1)-(2))</t>
  </si>
  <si>
    <t xml:space="preserve">Profession Tax paid </t>
  </si>
  <si>
    <t>Net Salary Income ((3)-(4))</t>
  </si>
  <si>
    <t>1.Income from House property (Interest on HBA is negative income). [Provide Names &amp; PAN of Institutions in page No.2, Max Rs.30,000 before 1.4.1999 or 2 Lakh. Sec 24(b)]</t>
  </si>
  <si>
    <t>Less Standard Deduction</t>
  </si>
  <si>
    <t>Gross Total Income</t>
  </si>
  <si>
    <t>Deductions Under Chapter VI-A : A-Deductions under Section 80C (Only for F.A. 2019)</t>
  </si>
  <si>
    <t>1.Provident Fund</t>
  </si>
  <si>
    <t>2.LIC</t>
  </si>
  <si>
    <t>3.GIS</t>
  </si>
  <si>
    <t>4.SWF</t>
  </si>
  <si>
    <t>5.FBS</t>
  </si>
  <si>
    <t>6.SLI</t>
  </si>
  <si>
    <t>7.HBA Principal</t>
  </si>
  <si>
    <t>8.Tuition Fee</t>
  </si>
  <si>
    <t>9.NSC/ULIP/PLI /etc</t>
  </si>
  <si>
    <t>10.Others -Specify (GPAIS)</t>
  </si>
  <si>
    <t>11.Contribution to Pension Fund(80CCC)</t>
  </si>
  <si>
    <t>12.Contribution to National Pension Scheme-NPS( 80CCD)</t>
  </si>
  <si>
    <t>Admissible Amount u/s 80C</t>
  </si>
  <si>
    <t>B-Deductions under any other Provisions of Chapter VIA (Only for F.A. 2019)</t>
  </si>
  <si>
    <t>Total Deductions(9+10)</t>
  </si>
  <si>
    <t>Tax on Total Income</t>
  </si>
  <si>
    <t xml:space="preserve">                    MAHATMA GANDHI UNIVERSITY                   </t>
  </si>
  <si>
    <t>NA for F.A 2019</t>
  </si>
  <si>
    <t>Tax Details</t>
  </si>
  <si>
    <t>Rs.5,00,001-Rs.10,00,000 (Tax Rate-20%)</t>
  </si>
  <si>
    <t>Above Rs.10,00,000 (Tax Rate-30%)</t>
  </si>
  <si>
    <t>Disclaimer:Although utmost care has been taken in the preparation of the computation statement and its formulae, users are cautioned to check their tax calculations independently to ensure accuracy. Responsibility for the statements submitted will be primarily on the pensioner.</t>
  </si>
  <si>
    <t>Signature:</t>
  </si>
  <si>
    <t>The IT calculation method to be selected by the assessee based on Finance Act &gt;&gt;&gt;</t>
  </si>
  <si>
    <t xml:space="preserve">F.A/Bonus </t>
  </si>
  <si>
    <t>Pension Revision Arrear/any other Arrears</t>
  </si>
  <si>
    <t>Total Income (rounded off to the nearest multiple of 10)[(8-11)]</t>
  </si>
  <si>
    <t xml:space="preserve">    I     ________________________________   hereby declare that what is stated above is true to the best of my information and belief.</t>
  </si>
  <si>
    <t>Rs.10,000+20% of  (TI -5,00,000)</t>
  </si>
  <si>
    <t>Rs.20% of (TI -5,00,000)</t>
  </si>
  <si>
    <t>Rs.1,00,000 +30% ( TI-1000000)</t>
  </si>
  <si>
    <t>Rs.1,10,000 +30% ( TI-1000000)</t>
  </si>
  <si>
    <t>Rs.1,12,500 +30% (TI- Rs.10,00,000)</t>
  </si>
  <si>
    <t>Rs.12,500+20% of (TI - Rs.5,00,000)</t>
  </si>
  <si>
    <t>&lt; Rs.2,50,000 (Tax Rate-Nil)</t>
  </si>
  <si>
    <t>Rs.2,50,001-Rs.5,00,000 (Tax Rate-5%)</t>
  </si>
  <si>
    <t>5%(TI-Rs.2,50,000): (Less Rs.12,500 in case TI &lt; =Rs.5,00,000)</t>
  </si>
  <si>
    <r>
      <t>2.Other Sources Income (Salary from other Institutions if any, Interest, Family Pension etc.) [ income from family pension u/s 57 II(a) of Rs.15000/-(as per F.A 2019)/Rs.25000/-(as per F.A 2020) or 1/3</t>
    </r>
    <r>
      <rPr>
        <vertAlign val="superscript"/>
        <sz val="7"/>
        <rFont val="Times New Roman"/>
        <family val="1"/>
      </rPr>
      <t xml:space="preserve"> rd </t>
    </r>
    <r>
      <rPr>
        <sz val="7"/>
        <rFont val="Times New Roman"/>
        <family val="1"/>
      </rPr>
      <t>of the received amount , whichever is less is to be deducted].</t>
    </r>
  </si>
  <si>
    <t>Gross Salary, Pension</t>
  </si>
  <si>
    <t>Less Rebate for the Income upto 5 Lakhs u/s 87A (Max Rs.12500)</t>
  </si>
  <si>
    <t>Relief u/s 89 (Form No.10E to be filed along with IT Returns)</t>
  </si>
  <si>
    <t>Less Rebate for the Income upto 12 Lakhs u/s 87A (Max Rs.60000)</t>
  </si>
  <si>
    <t>Age as on 31-03-2026</t>
  </si>
  <si>
    <t>Monthly TDS amount upto March-2026</t>
  </si>
  <si>
    <t>** Applicable for those who retired during FY 2025-26 Only</t>
  </si>
  <si>
    <t>Income Tax Rates for FY 2025-26 (CESS-4% of IT)</t>
  </si>
  <si>
    <t xml:space="preserve">Upto Rs.4,00,000 (Tax Rate-Nil) </t>
  </si>
  <si>
    <t>Rs.4,00,001-Rs.8,00,000 (Tax Rate-5%)</t>
  </si>
  <si>
    <t>Rs.8,00,001-Rs. 12,00,000 (Tax Rate-10%)</t>
  </si>
  <si>
    <t>Rs.12,00,001 - Rs.16,00,000 (Tax Rate-15%)</t>
  </si>
  <si>
    <t>Rs.60,000 + 15% of (TI -12,00,000)</t>
  </si>
  <si>
    <t>Rs.16,00,001 - Rs.20,00,000 (Tax Rate-20%)</t>
  </si>
  <si>
    <t>Above Rs.24,00,000 (Tax Rate-30%)</t>
  </si>
  <si>
    <t>Rs.20,00,001- Rs.24,00,000 (Tax Rate-25%)</t>
  </si>
  <si>
    <t>Rs.1,20,000 + 20% of (TI -16,00,000)</t>
  </si>
  <si>
    <t>Rs.20,000 +10% of (TI -8,00,000) (Less Rs.60,000 incase TI is less than Rs.12,00,000)</t>
  </si>
  <si>
    <t>5% (TI-4,00,000):
 (Less Rs.20,000 incase TI is less than Rs.8,00,000)</t>
  </si>
  <si>
    <r>
      <t>Statement of Computation of Income Tax - Financial Year 2025-26 - Assessment Year 2026-27 -</t>
    </r>
    <r>
      <rPr>
        <b/>
        <sz val="10"/>
        <color rgb="FFFF0000"/>
        <rFont val="Times New Roman"/>
        <family val="1"/>
      </rPr>
      <t xml:space="preserve"> Anticipatory</t>
    </r>
  </si>
  <si>
    <t>Net Tax Payable [(19)-(20)]</t>
  </si>
  <si>
    <t>Total Tax Payable [(17)+(18)]</t>
  </si>
  <si>
    <t>Health and Educational Cess [4% of (17)]</t>
  </si>
  <si>
    <r>
      <t xml:space="preserve">Tax Payable </t>
    </r>
    <r>
      <rPr>
        <sz val="9"/>
        <color rgb="FF000000"/>
        <rFont val="Times New Roman"/>
        <family val="1"/>
      </rPr>
      <t>[(13-14)-F.A 2019,(13-15) or 16-F.A 2020]</t>
    </r>
  </si>
  <si>
    <t>DA/DR Arrear</t>
  </si>
  <si>
    <r>
      <t xml:space="preserve"> (Use cross mark ( </t>
    </r>
    <r>
      <rPr>
        <sz val="9"/>
        <color theme="1"/>
        <rFont val="Times New Roman"/>
        <family val="1"/>
      </rPr>
      <t>√</t>
    </r>
    <r>
      <rPr>
        <b/>
        <i/>
        <sz val="9"/>
        <color theme="1"/>
        <rFont val="Times New Roman"/>
        <family val="1"/>
      </rPr>
      <t xml:space="preserve"> ) for selection)</t>
    </r>
  </si>
  <si>
    <r>
      <rPr>
        <b/>
        <sz val="8"/>
        <rFont val="Times New Roman"/>
        <family val="1"/>
      </rPr>
      <t>MEDISEP</t>
    </r>
    <r>
      <rPr>
        <sz val="8"/>
        <rFont val="Times New Roman"/>
        <family val="1"/>
      </rPr>
      <t xml:space="preserve">  (Section 80-D)</t>
    </r>
  </si>
  <si>
    <t>Less Marginal Relief for the total income upto Rs.1270585 u/s 87A</t>
  </si>
  <si>
    <r>
      <t xml:space="preserve">(b) </t>
    </r>
    <r>
      <rPr>
        <b/>
        <sz val="8"/>
        <rFont val="Times New Roman"/>
        <family val="1"/>
      </rPr>
      <t>80-CCG</t>
    </r>
    <r>
      <rPr>
        <sz val="8"/>
        <rFont val="Times New Roman"/>
        <family val="1"/>
      </rPr>
      <t>:- Notified Equity Savings Scheme-Rajiv Gandhi Equity Savings (50% of amount invested, maximum exemption Rs.25,000)</t>
    </r>
  </si>
  <si>
    <r>
      <t>(c)</t>
    </r>
    <r>
      <rPr>
        <b/>
        <sz val="8"/>
        <rFont val="Times New Roman"/>
        <family val="1"/>
      </rPr>
      <t xml:space="preserve"> 80-D</t>
    </r>
    <r>
      <rPr>
        <sz val="8"/>
        <rFont val="Times New Roman"/>
        <family val="1"/>
      </rPr>
      <t>:- Health Insurance-Mediclaim (Family Max 25000 + Parents 25000/Senior Parents 50000)</t>
    </r>
  </si>
  <si>
    <r>
      <t xml:space="preserve">(d) </t>
    </r>
    <r>
      <rPr>
        <b/>
        <sz val="8"/>
        <rFont val="Times New Roman"/>
        <family val="1"/>
      </rPr>
      <t>80-DDD</t>
    </r>
    <r>
      <rPr>
        <sz val="8"/>
        <rFont val="Times New Roman"/>
        <family val="1"/>
      </rPr>
      <t>:- Expense on treatment of mentally or physically handicapped dependents (Max. Rs.75,000/1,25,000 for severe disability)</t>
    </r>
  </si>
  <si>
    <r>
      <t xml:space="preserve">(e) </t>
    </r>
    <r>
      <rPr>
        <b/>
        <sz val="8"/>
        <rFont val="Times New Roman"/>
        <family val="1"/>
      </rPr>
      <t>80-DDB</t>
    </r>
    <r>
      <rPr>
        <sz val="8"/>
        <rFont val="Times New Roman"/>
        <family val="1"/>
      </rPr>
      <t>:-  Expenditure on medical treatment of the employee for specified diseases. Actual expenditure or Rs.40000/100000 whicever is less is exempted depending on age</t>
    </r>
  </si>
  <si>
    <r>
      <t xml:space="preserve">(f) </t>
    </r>
    <r>
      <rPr>
        <b/>
        <sz val="8"/>
        <rFont val="Times New Roman"/>
        <family val="1"/>
      </rPr>
      <t>80-E</t>
    </r>
    <r>
      <rPr>
        <sz val="8"/>
        <rFont val="Times New Roman"/>
        <family val="1"/>
      </rPr>
      <t>:- Interest on Educational Loan for higher education for self or dependend children</t>
    </r>
  </si>
  <si>
    <r>
      <t xml:space="preserve">(g) </t>
    </r>
    <r>
      <rPr>
        <b/>
        <sz val="8"/>
        <rFont val="Times New Roman"/>
        <family val="1"/>
      </rPr>
      <t>80-G</t>
    </r>
    <r>
      <rPr>
        <sz val="8"/>
        <rFont val="Times New Roman"/>
        <family val="1"/>
      </rPr>
      <t>:- Donations of National Importance and CMDRF only.</t>
    </r>
  </si>
  <si>
    <r>
      <t xml:space="preserve">(h) </t>
    </r>
    <r>
      <rPr>
        <b/>
        <sz val="8"/>
        <rFont val="Times New Roman"/>
        <family val="1"/>
      </rPr>
      <t>80-U</t>
    </r>
    <r>
      <rPr>
        <sz val="8"/>
        <rFont val="Times New Roman"/>
        <family val="1"/>
      </rPr>
      <t>:- For employee with disability (Rs.75,000 or If &gt;80% disability 1.25 Lakh)</t>
    </r>
  </si>
  <si>
    <r>
      <t xml:space="preserve">(h) </t>
    </r>
    <r>
      <rPr>
        <b/>
        <sz val="8"/>
        <rFont val="Times New Roman"/>
        <family val="1"/>
      </rPr>
      <t>80-TTB</t>
    </r>
    <r>
      <rPr>
        <sz val="8"/>
        <rFont val="Times New Roman"/>
        <family val="1"/>
      </rPr>
      <t>:- Interest from deposits for Senior Citizens upto Rs.50000</t>
    </r>
  </si>
  <si>
    <r>
      <t xml:space="preserve">(a) </t>
    </r>
    <r>
      <rPr>
        <b/>
        <sz val="8"/>
        <rFont val="Times New Roman"/>
        <family val="1"/>
      </rPr>
      <t>80CCD(1B)</t>
    </r>
    <r>
      <rPr>
        <sz val="8"/>
        <rFont val="Times New Roman"/>
        <family val="1"/>
      </rPr>
      <t>:-  (Addl Contribution to NPS, Max Rs.50,000)</t>
    </r>
  </si>
  <si>
    <t>IT Anticipatory - Pensioners - FY 2025-26</t>
  </si>
  <si>
    <t>Rs.2,00,000 + 25% of (TI -20,00,000)</t>
  </si>
  <si>
    <t>Rs.3,00,000 + 30% of (TI -24,00,000)</t>
  </si>
</sst>
</file>

<file path=xl/styles.xml><?xml version="1.0" encoding="utf-8"?>
<styleSheet xmlns="http://schemas.openxmlformats.org/spreadsheetml/2006/main">
  <fonts count="44">
    <font>
      <sz val="11"/>
      <color theme="1"/>
      <name val="Calibri"/>
      <family val="2"/>
      <scheme val="minor"/>
    </font>
    <font>
      <sz val="11"/>
      <color theme="1"/>
      <name val="Cambria"/>
      <family val="1"/>
      <scheme val="major"/>
    </font>
    <font>
      <b/>
      <sz val="10"/>
      <color theme="1"/>
      <name val="Times New Roman"/>
      <family val="1"/>
    </font>
    <font>
      <b/>
      <sz val="8"/>
      <color theme="1"/>
      <name val="Times New Roman"/>
      <family val="1"/>
    </font>
    <font>
      <sz val="10"/>
      <color theme="1"/>
      <name val="Times New Roman"/>
      <family val="1"/>
    </font>
    <font>
      <sz val="10"/>
      <name val="Times New Roman"/>
      <family val="1"/>
    </font>
    <font>
      <sz val="8"/>
      <color theme="1"/>
      <name val="Times New Roman"/>
      <family val="1"/>
    </font>
    <font>
      <b/>
      <sz val="11"/>
      <color theme="1"/>
      <name val="Times New Roman"/>
      <family val="1"/>
    </font>
    <font>
      <b/>
      <i/>
      <sz val="10"/>
      <color theme="1"/>
      <name val="Arial"/>
      <family val="2"/>
    </font>
    <font>
      <b/>
      <i/>
      <sz val="9"/>
      <color theme="1"/>
      <name val="Times New Roman"/>
      <family val="1"/>
    </font>
    <font>
      <b/>
      <u/>
      <sz val="10"/>
      <color theme="1"/>
      <name val="Times New Roman"/>
      <family val="1"/>
    </font>
    <font>
      <sz val="7"/>
      <color theme="1"/>
      <name val="Cambria"/>
      <family val="1"/>
      <scheme val="major"/>
    </font>
    <font>
      <sz val="9"/>
      <color theme="1"/>
      <name val="Times New Roman"/>
      <family val="1"/>
    </font>
    <font>
      <sz val="9"/>
      <color theme="1"/>
      <name val="Cambria"/>
      <family val="1"/>
      <scheme val="major"/>
    </font>
    <font>
      <b/>
      <sz val="12"/>
      <name val="Times New Roman"/>
      <family val="1"/>
    </font>
    <font>
      <sz val="12"/>
      <color theme="1"/>
      <name val="Times New Roman"/>
      <family val="1"/>
    </font>
    <font>
      <b/>
      <sz val="8"/>
      <name val="Times New Roman"/>
      <family val="1"/>
    </font>
    <font>
      <b/>
      <sz val="8"/>
      <color rgb="FFFF0000"/>
      <name val="Times New Roman"/>
      <family val="1"/>
    </font>
    <font>
      <sz val="8"/>
      <name val="Times New Roman"/>
      <family val="1"/>
    </font>
    <font>
      <b/>
      <sz val="10"/>
      <name val="Times New Roman"/>
      <family val="1"/>
    </font>
    <font>
      <b/>
      <sz val="10"/>
      <color rgb="FFFF0000"/>
      <name val="Times New Roman"/>
      <family val="1"/>
    </font>
    <font>
      <b/>
      <sz val="9"/>
      <name val="Times New Roman"/>
      <family val="1"/>
    </font>
    <font>
      <b/>
      <sz val="7"/>
      <name val="Times New Roman"/>
      <family val="1"/>
    </font>
    <font>
      <sz val="9"/>
      <color rgb="FF000000"/>
      <name val="Times New Roman"/>
      <family val="1"/>
      <charset val="1"/>
    </font>
    <font>
      <sz val="11"/>
      <color rgb="FF000000"/>
      <name val="Cambria"/>
      <family val="1"/>
      <charset val="1"/>
    </font>
    <font>
      <b/>
      <sz val="8"/>
      <color rgb="FF000000"/>
      <name val="Times New Roman"/>
      <family val="1"/>
    </font>
    <font>
      <sz val="10"/>
      <color rgb="FF000000"/>
      <name val="Times New Roman"/>
      <family val="1"/>
      <charset val="1"/>
    </font>
    <font>
      <sz val="7"/>
      <name val="Times New Roman"/>
      <family val="1"/>
    </font>
    <font>
      <vertAlign val="superscript"/>
      <sz val="7"/>
      <name val="Times New Roman"/>
      <family val="1"/>
    </font>
    <font>
      <b/>
      <sz val="8"/>
      <color theme="1"/>
      <name val="Cambria"/>
      <family val="1"/>
      <scheme val="major"/>
    </font>
    <font>
      <b/>
      <sz val="7"/>
      <color theme="1"/>
      <name val="Cambria"/>
      <family val="1"/>
      <scheme val="major"/>
    </font>
    <font>
      <sz val="8"/>
      <color rgb="FF222222"/>
      <name val="Times New Roman"/>
      <family val="1"/>
    </font>
    <font>
      <sz val="9"/>
      <color rgb="FF000000"/>
      <name val="Times New Roman"/>
      <family val="1"/>
    </font>
    <font>
      <b/>
      <sz val="10"/>
      <color theme="1"/>
      <name val="Cambria"/>
      <family val="1"/>
      <scheme val="major"/>
    </font>
    <font>
      <sz val="10"/>
      <color rgb="FFFF0000"/>
      <name val="Times New Roman"/>
      <family val="1"/>
    </font>
    <font>
      <b/>
      <sz val="11"/>
      <color rgb="FFFF0000"/>
      <name val="Times New Roman"/>
      <family val="1"/>
    </font>
    <font>
      <sz val="9"/>
      <color theme="1"/>
      <name val="Calibri"/>
      <family val="2"/>
      <scheme val="minor"/>
    </font>
    <font>
      <b/>
      <sz val="9"/>
      <color rgb="FF000000"/>
      <name val="Times New Roman"/>
      <family val="1"/>
    </font>
    <font>
      <sz val="8"/>
      <color rgb="FF000000"/>
      <name val="Times New Roman"/>
      <family val="1"/>
      <charset val="1"/>
    </font>
    <font>
      <sz val="8"/>
      <color rgb="FF000000"/>
      <name val="Times New Roman"/>
      <family val="1"/>
    </font>
    <font>
      <b/>
      <sz val="8"/>
      <color rgb="FF000000"/>
      <name val="Cambria"/>
      <family val="1"/>
      <scheme val="major"/>
    </font>
    <font>
      <b/>
      <i/>
      <sz val="11"/>
      <color theme="1"/>
      <name val="Times New Roman"/>
      <family val="1"/>
    </font>
    <font>
      <b/>
      <sz val="9"/>
      <color rgb="FFC00000"/>
      <name val="Times New Roman"/>
      <family val="1"/>
    </font>
    <font>
      <b/>
      <sz val="8"/>
      <color rgb="FFC00000"/>
      <name val="Times New Roman"/>
      <family val="1"/>
    </font>
  </fonts>
  <fills count="8">
    <fill>
      <patternFill patternType="none"/>
    </fill>
    <fill>
      <patternFill patternType="gray125"/>
    </fill>
    <fill>
      <patternFill patternType="solid">
        <fgColor theme="0"/>
        <bgColor indexed="64"/>
      </patternFill>
    </fill>
    <fill>
      <patternFill patternType="solid">
        <fgColor theme="0"/>
        <bgColor rgb="FFFFFF00"/>
      </patternFill>
    </fill>
    <fill>
      <patternFill patternType="solid">
        <fgColor theme="9" tint="0.39997558519241921"/>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theme="6" tint="0.79998168889431442"/>
        <bgColor indexed="64"/>
      </patternFill>
    </fill>
  </fills>
  <borders count="4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theme="5" tint="-0.499984740745262"/>
      </top>
      <bottom style="medium">
        <color theme="5" tint="-0.499984740745262"/>
      </bottom>
      <diagonal/>
    </border>
    <border>
      <left style="thin">
        <color indexed="64"/>
      </left>
      <right style="medium">
        <color indexed="64"/>
      </right>
      <top style="medium">
        <color theme="5" tint="-0.499984740745262"/>
      </top>
      <bottom style="medium">
        <color theme="5" tint="-0.499984740745262"/>
      </bottom>
      <diagonal/>
    </border>
    <border>
      <left style="medium">
        <color indexed="64"/>
      </left>
      <right style="thin">
        <color indexed="64"/>
      </right>
      <top style="medium">
        <color theme="5" tint="-0.499984740745262"/>
      </top>
      <bottom style="medium">
        <color theme="5" tint="-0.499984740745262"/>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1">
    <xf numFmtId="0" fontId="0" fillId="0" borderId="0"/>
  </cellStyleXfs>
  <cellXfs count="227">
    <xf numFmtId="0" fontId="0" fillId="0" borderId="0" xfId="0"/>
    <xf numFmtId="0" fontId="1" fillId="0" borderId="0" xfId="0" applyFont="1"/>
    <xf numFmtId="0" fontId="1" fillId="0" borderId="0" xfId="0" applyFont="1" applyAlignment="1">
      <alignment horizontal="center"/>
    </xf>
    <xf numFmtId="0" fontId="2" fillId="0" borderId="2" xfId="0" applyFont="1" applyBorder="1" applyAlignment="1">
      <alignment shrinkToFit="1"/>
    </xf>
    <xf numFmtId="0" fontId="2" fillId="0" borderId="0" xfId="0" applyFont="1" applyBorder="1" applyAlignment="1">
      <alignment horizontal="left" vertical="center" wrapText="1"/>
    </xf>
    <xf numFmtId="0" fontId="2" fillId="0" borderId="0" xfId="0" applyFont="1" applyBorder="1"/>
    <xf numFmtId="0" fontId="2" fillId="0" borderId="0" xfId="0" applyFont="1" applyBorder="1" applyAlignment="1"/>
    <xf numFmtId="0" fontId="2"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xf numFmtId="0" fontId="1" fillId="0" borderId="0" xfId="0" applyFont="1" applyAlignment="1">
      <alignment horizontal="left" vertical="center" wrapText="1"/>
    </xf>
    <xf numFmtId="0" fontId="1" fillId="0" borderId="0" xfId="0" applyFont="1" applyAlignment="1"/>
    <xf numFmtId="0" fontId="15" fillId="0" borderId="0" xfId="0" applyFont="1"/>
    <xf numFmtId="0" fontId="18" fillId="0" borderId="2" xfId="0" applyFont="1" applyBorder="1" applyProtection="1">
      <protection locked="0"/>
    </xf>
    <xf numFmtId="1" fontId="18" fillId="0" borderId="2" xfId="0" applyNumberFormat="1" applyFont="1" applyFill="1" applyBorder="1" applyProtection="1"/>
    <xf numFmtId="0" fontId="18" fillId="0" borderId="2" xfId="0" applyFont="1" applyFill="1" applyBorder="1" applyProtection="1"/>
    <xf numFmtId="0" fontId="16" fillId="0" borderId="2" xfId="0" applyFont="1" applyFill="1" applyBorder="1" applyProtection="1"/>
    <xf numFmtId="0" fontId="18" fillId="0" borderId="2" xfId="0" applyFont="1" applyBorder="1" applyAlignment="1" applyProtection="1">
      <alignment vertical="center"/>
      <protection locked="0"/>
    </xf>
    <xf numFmtId="0" fontId="16" fillId="0" borderId="2" xfId="0" applyFont="1" applyBorder="1" applyAlignment="1" applyProtection="1">
      <alignment vertical="center"/>
      <protection locked="0"/>
    </xf>
    <xf numFmtId="0" fontId="18" fillId="0" borderId="4" xfId="0" applyFont="1" applyBorder="1" applyAlignment="1" applyProtection="1">
      <alignment vertical="center"/>
      <protection locked="0"/>
    </xf>
    <xf numFmtId="0" fontId="16" fillId="0" borderId="2" xfId="0" applyFont="1" applyFill="1" applyBorder="1" applyAlignment="1" applyProtection="1">
      <alignment vertical="center"/>
    </xf>
    <xf numFmtId="0" fontId="18" fillId="0" borderId="4" xfId="0" applyFont="1" applyBorder="1" applyProtection="1">
      <protection locked="0"/>
    </xf>
    <xf numFmtId="0" fontId="24" fillId="0" borderId="0" xfId="0" applyFont="1" applyProtection="1">
      <protection locked="0"/>
    </xf>
    <xf numFmtId="4" fontId="24" fillId="0" borderId="0" xfId="0" applyNumberFormat="1" applyFont="1" applyProtection="1">
      <protection locked="0"/>
    </xf>
    <xf numFmtId="0" fontId="24" fillId="0" borderId="0" xfId="0" applyFont="1"/>
    <xf numFmtId="0" fontId="23" fillId="0" borderId="3" xfId="0" applyFont="1" applyBorder="1" applyAlignment="1" applyProtection="1"/>
    <xf numFmtId="0" fontId="23" fillId="0" borderId="2" xfId="0" applyFont="1" applyBorder="1" applyAlignment="1" applyProtection="1"/>
    <xf numFmtId="0" fontId="23" fillId="0" borderId="0" xfId="0" applyFont="1" applyBorder="1" applyAlignment="1" applyProtection="1"/>
    <xf numFmtId="0" fontId="23" fillId="3" borderId="0" xfId="0" applyFont="1" applyFill="1" applyBorder="1" applyProtection="1"/>
    <xf numFmtId="0" fontId="15" fillId="0" borderId="0" xfId="0" applyFont="1" applyBorder="1"/>
    <xf numFmtId="0" fontId="16" fillId="0" borderId="3" xfId="0" applyFont="1" applyFill="1" applyBorder="1" applyProtection="1"/>
    <xf numFmtId="0" fontId="23" fillId="0" borderId="5" xfId="0" applyFont="1" applyBorder="1" applyAlignment="1" applyProtection="1"/>
    <xf numFmtId="0" fontId="18" fillId="2" borderId="2" xfId="0" applyFont="1" applyFill="1" applyBorder="1" applyAlignment="1" applyProtection="1">
      <alignment horizontal="right" vertical="center"/>
    </xf>
    <xf numFmtId="0" fontId="1" fillId="0" borderId="0" xfId="0" applyFont="1" applyBorder="1"/>
    <xf numFmtId="0" fontId="26" fillId="0" borderId="0" xfId="0" applyFont="1" applyBorder="1" applyAlignment="1">
      <alignment vertical="center" wrapText="1"/>
    </xf>
    <xf numFmtId="0" fontId="1" fillId="0" borderId="0" xfId="0" applyFont="1" applyBorder="1" applyAlignment="1"/>
    <xf numFmtId="0" fontId="18" fillId="0" borderId="4" xfId="0" applyFont="1" applyBorder="1" applyAlignment="1" applyProtection="1">
      <alignment vertical="center"/>
    </xf>
    <xf numFmtId="0" fontId="18" fillId="0" borderId="7" xfId="0" applyFont="1" applyBorder="1" applyAlignment="1" applyProtection="1">
      <alignment vertical="center"/>
      <protection locked="0"/>
    </xf>
    <xf numFmtId="0" fontId="8" fillId="0" borderId="12" xfId="0" applyFont="1" applyBorder="1" applyAlignment="1" applyProtection="1">
      <alignment horizontal="center"/>
      <protection locked="0" hidden="1"/>
    </xf>
    <xf numFmtId="0" fontId="8" fillId="0" borderId="12" xfId="0" applyFont="1" applyBorder="1" applyAlignment="1" applyProtection="1">
      <protection locked="0" hidden="1"/>
    </xf>
    <xf numFmtId="0" fontId="4" fillId="0" borderId="2" xfId="0" applyFont="1" applyBorder="1" applyProtection="1">
      <protection locked="0" hidden="1"/>
    </xf>
    <xf numFmtId="0" fontId="4" fillId="2" borderId="2" xfId="0" applyFont="1" applyFill="1" applyBorder="1" applyAlignment="1" applyProtection="1">
      <protection locked="0" hidden="1"/>
    </xf>
    <xf numFmtId="0" fontId="5" fillId="0" borderId="2" xfId="0" applyFont="1" applyBorder="1" applyAlignment="1" applyProtection="1">
      <protection locked="0" hidden="1"/>
    </xf>
    <xf numFmtId="0" fontId="5" fillId="0" borderId="2" xfId="0" applyFont="1" applyBorder="1" applyAlignment="1" applyProtection="1">
      <alignment vertical="center"/>
      <protection locked="0" hidden="1"/>
    </xf>
    <xf numFmtId="0" fontId="4" fillId="0" borderId="0" xfId="0" applyFont="1" applyProtection="1">
      <protection locked="0"/>
    </xf>
    <xf numFmtId="0" fontId="23" fillId="0" borderId="0" xfId="0" applyFont="1" applyBorder="1" applyAlignment="1" applyProtection="1">
      <alignment horizontal="center"/>
    </xf>
    <xf numFmtId="0" fontId="16" fillId="4" borderId="2" xfId="0" applyFont="1" applyFill="1" applyBorder="1" applyAlignment="1" applyProtection="1">
      <alignment horizontal="center"/>
    </xf>
    <xf numFmtId="0" fontId="37" fillId="0" borderId="3" xfId="0" applyFont="1" applyBorder="1" applyAlignment="1" applyProtection="1"/>
    <xf numFmtId="0" fontId="37" fillId="0" borderId="8" xfId="0" applyFont="1" applyBorder="1" applyAlignment="1" applyProtection="1"/>
    <xf numFmtId="0" fontId="38" fillId="0" borderId="2" xfId="0" applyFont="1" applyBorder="1" applyAlignment="1" applyProtection="1"/>
    <xf numFmtId="0" fontId="39" fillId="0" borderId="2" xfId="0" applyFont="1" applyBorder="1" applyAlignment="1" applyProtection="1">
      <alignment horizontal="center" vertical="center"/>
    </xf>
    <xf numFmtId="0" fontId="6" fillId="0" borderId="0" xfId="0" applyFont="1"/>
    <xf numFmtId="0" fontId="18" fillId="0" borderId="2" xfId="0" applyFont="1" applyBorder="1" applyAlignment="1" applyProtection="1">
      <alignment horizontal="left" vertical="center" wrapText="1"/>
      <protection locked="0"/>
    </xf>
    <xf numFmtId="0" fontId="18" fillId="0" borderId="2" xfId="0" applyFont="1" applyBorder="1" applyAlignment="1" applyProtection="1">
      <alignment vertical="center"/>
      <protection locked="0"/>
    </xf>
    <xf numFmtId="0" fontId="11" fillId="0" borderId="0" xfId="0" applyFont="1" applyBorder="1"/>
    <xf numFmtId="0" fontId="2" fillId="0" borderId="0" xfId="0" applyFont="1" applyBorder="1" applyAlignment="1" applyProtection="1">
      <alignment vertical="center"/>
      <protection locked="0"/>
    </xf>
    <xf numFmtId="17" fontId="4" fillId="0" borderId="3" xfId="0" applyNumberFormat="1" applyFont="1" applyBorder="1" applyAlignment="1" applyProtection="1">
      <alignment horizontal="left" vertical="center" wrapText="1"/>
    </xf>
    <xf numFmtId="17" fontId="34" fillId="0" borderId="4" xfId="0" applyNumberFormat="1" applyFont="1" applyBorder="1" applyAlignment="1" applyProtection="1">
      <alignment vertical="center" wrapText="1"/>
    </xf>
    <xf numFmtId="0" fontId="2" fillId="0" borderId="2" xfId="0" applyFont="1" applyBorder="1" applyAlignment="1" applyProtection="1">
      <alignment horizontal="center" vertical="center" wrapText="1"/>
    </xf>
    <xf numFmtId="0" fontId="2" fillId="0" borderId="2" xfId="0" applyFont="1" applyBorder="1" applyAlignment="1" applyProtection="1">
      <alignment horizontal="center" vertical="center"/>
    </xf>
    <xf numFmtId="0" fontId="3" fillId="0" borderId="2" xfId="0" applyFont="1" applyBorder="1" applyAlignment="1" applyProtection="1">
      <alignment horizontal="center" vertical="center" wrapText="1"/>
    </xf>
    <xf numFmtId="0" fontId="22" fillId="0" borderId="2" xfId="0" applyFont="1" applyBorder="1" applyAlignment="1" applyProtection="1">
      <alignment horizontal="left" vertical="center"/>
    </xf>
    <xf numFmtId="0" fontId="16" fillId="0" borderId="2" xfId="0" applyFont="1" applyBorder="1" applyAlignment="1" applyProtection="1">
      <alignment horizontal="center" vertical="center"/>
    </xf>
    <xf numFmtId="0" fontId="19" fillId="0" borderId="2" xfId="0" applyFont="1" applyBorder="1" applyAlignment="1" applyProtection="1">
      <alignment horizontal="center"/>
    </xf>
    <xf numFmtId="0" fontId="5" fillId="0" borderId="2" xfId="0" applyFont="1" applyBorder="1" applyAlignment="1" applyProtection="1">
      <alignment horizontal="center" vertical="center"/>
    </xf>
    <xf numFmtId="0" fontId="36" fillId="0" borderId="0" xfId="0" applyFont="1" applyAlignment="1" applyProtection="1">
      <alignment horizontal="left" vertical="center" wrapText="1"/>
      <protection locked="0"/>
    </xf>
    <xf numFmtId="0" fontId="21" fillId="0" borderId="2" xfId="0" applyFont="1" applyBorder="1" applyAlignment="1" applyProtection="1">
      <alignment horizontal="left" vertical="center"/>
    </xf>
    <xf numFmtId="0" fontId="18" fillId="0" borderId="13" xfId="0" applyFont="1" applyBorder="1" applyAlignment="1" applyProtection="1">
      <alignment horizontal="left" vertical="center" wrapText="1"/>
    </xf>
    <xf numFmtId="0" fontId="18" fillId="0" borderId="2" xfId="0" applyFont="1" applyBorder="1" applyAlignment="1" applyProtection="1">
      <alignment horizontal="center" vertical="center"/>
    </xf>
    <xf numFmtId="0" fontId="37" fillId="0" borderId="2" xfId="0" applyFont="1" applyBorder="1" applyAlignment="1" applyProtection="1"/>
    <xf numFmtId="0" fontId="18" fillId="0" borderId="3" xfId="0" applyFont="1" applyBorder="1" applyProtection="1">
      <protection locked="0"/>
    </xf>
    <xf numFmtId="0" fontId="42" fillId="7" borderId="2" xfId="0" applyFont="1" applyFill="1" applyBorder="1" applyAlignment="1" applyProtection="1"/>
    <xf numFmtId="0" fontId="42" fillId="7" borderId="3" xfId="0" applyFont="1" applyFill="1" applyBorder="1" applyAlignment="1" applyProtection="1"/>
    <xf numFmtId="0" fontId="43" fillId="7" borderId="2" xfId="0" applyFont="1" applyFill="1" applyBorder="1" applyProtection="1"/>
    <xf numFmtId="0" fontId="43" fillId="7" borderId="3" xfId="0" applyFont="1" applyFill="1" applyBorder="1" applyProtection="1"/>
    <xf numFmtId="0" fontId="18" fillId="0" borderId="14" xfId="0" applyFont="1" applyBorder="1" applyAlignment="1" applyProtection="1">
      <alignment horizontal="center" vertical="center" wrapText="1"/>
    </xf>
    <xf numFmtId="0" fontId="18" fillId="0" borderId="2" xfId="0" applyFont="1" applyBorder="1" applyAlignment="1" applyProtection="1">
      <alignment horizontal="left" vertical="center"/>
    </xf>
    <xf numFmtId="0" fontId="18" fillId="0" borderId="2" xfId="0" applyFont="1" applyBorder="1" applyAlignment="1" applyProtection="1">
      <alignment horizontal="center"/>
      <protection locked="0"/>
    </xf>
    <xf numFmtId="0" fontId="14" fillId="0" borderId="0" xfId="0" applyFont="1" applyBorder="1" applyAlignment="1" applyProtection="1">
      <alignment horizontal="center" vertical="center"/>
    </xf>
    <xf numFmtId="0" fontId="19" fillId="0" borderId="0" xfId="0" applyFont="1" applyBorder="1" applyAlignment="1" applyProtection="1">
      <alignment horizontal="center" vertical="center"/>
    </xf>
    <xf numFmtId="0" fontId="21" fillId="0" borderId="3" xfId="0" applyFont="1" applyBorder="1" applyAlignment="1" applyProtection="1">
      <alignment horizontal="left" vertical="center"/>
    </xf>
    <xf numFmtId="0" fontId="21" fillId="0" borderId="4" xfId="0" applyFont="1" applyBorder="1" applyAlignment="1" applyProtection="1">
      <alignment horizontal="left" vertical="center"/>
    </xf>
    <xf numFmtId="0" fontId="17" fillId="0" borderId="2" xfId="0" applyFont="1" applyBorder="1" applyAlignment="1" applyProtection="1">
      <alignment horizontal="center"/>
      <protection locked="0"/>
    </xf>
    <xf numFmtId="0" fontId="16" fillId="4" borderId="5" xfId="0" applyFont="1" applyFill="1" applyBorder="1" applyAlignment="1" applyProtection="1">
      <alignment horizontal="center" vertical="center"/>
    </xf>
    <xf numFmtId="0" fontId="16" fillId="4" borderId="6" xfId="0" applyFont="1" applyFill="1" applyBorder="1" applyAlignment="1" applyProtection="1">
      <alignment horizontal="center" vertical="center"/>
    </xf>
    <xf numFmtId="0" fontId="16" fillId="4" borderId="7" xfId="0" applyFont="1" applyFill="1" applyBorder="1" applyAlignment="1" applyProtection="1">
      <alignment horizontal="center" vertical="center"/>
    </xf>
    <xf numFmtId="0" fontId="19" fillId="0" borderId="3" xfId="0" applyFont="1" applyBorder="1" applyAlignment="1" applyProtection="1">
      <alignment horizontal="center"/>
    </xf>
    <xf numFmtId="0" fontId="19" fillId="0" borderId="8" xfId="0" applyFont="1" applyBorder="1" applyAlignment="1" applyProtection="1">
      <alignment horizontal="center"/>
    </xf>
    <xf numFmtId="0" fontId="19" fillId="0" borderId="4" xfId="0" applyFont="1" applyBorder="1" applyAlignment="1" applyProtection="1">
      <alignment horizontal="center"/>
    </xf>
    <xf numFmtId="0" fontId="19" fillId="0" borderId="3" xfId="0" applyFont="1" applyBorder="1" applyAlignment="1" applyProtection="1">
      <alignment horizontal="center" vertical="center"/>
    </xf>
    <xf numFmtId="0" fontId="19" fillId="0" borderId="4" xfId="0" applyFont="1" applyBorder="1" applyAlignment="1" applyProtection="1">
      <alignment horizontal="center" vertical="center"/>
    </xf>
    <xf numFmtId="0" fontId="16" fillId="0" borderId="3" xfId="0" applyFont="1" applyBorder="1" applyAlignment="1" applyProtection="1">
      <alignment horizontal="left" vertical="center"/>
    </xf>
    <xf numFmtId="0" fontId="16" fillId="0" borderId="8" xfId="0" applyFont="1" applyBorder="1" applyAlignment="1" applyProtection="1">
      <alignment horizontal="left" vertical="center"/>
    </xf>
    <xf numFmtId="0" fontId="16" fillId="0" borderId="4" xfId="0" applyFont="1" applyBorder="1" applyAlignment="1" applyProtection="1">
      <alignment horizontal="left" vertical="center"/>
    </xf>
    <xf numFmtId="0" fontId="21" fillId="0" borderId="2" xfId="0" applyFont="1" applyBorder="1" applyAlignment="1" applyProtection="1">
      <alignment horizontal="left" vertical="center"/>
    </xf>
    <xf numFmtId="0" fontId="18" fillId="0" borderId="2" xfId="0" applyFont="1" applyBorder="1" applyAlignment="1" applyProtection="1">
      <alignment horizontal="center" vertical="center"/>
    </xf>
    <xf numFmtId="0" fontId="18" fillId="0" borderId="2" xfId="0" applyFont="1" applyBorder="1" applyAlignment="1" applyProtection="1">
      <alignment horizontal="left" vertical="center" wrapText="1"/>
    </xf>
    <xf numFmtId="0" fontId="27" fillId="0" borderId="2" xfId="0" applyFont="1" applyBorder="1" applyAlignment="1" applyProtection="1">
      <alignment horizontal="left" vertical="center" wrapText="1"/>
    </xf>
    <xf numFmtId="0" fontId="22" fillId="0" borderId="3" xfId="0" applyFont="1" applyBorder="1" applyAlignment="1" applyProtection="1">
      <alignment horizontal="left" vertical="center"/>
    </xf>
    <xf numFmtId="0" fontId="22" fillId="0" borderId="4" xfId="0" applyFont="1" applyBorder="1" applyAlignment="1" applyProtection="1">
      <alignment horizontal="left" vertical="center"/>
    </xf>
    <xf numFmtId="0" fontId="18" fillId="0" borderId="2" xfId="0" applyFont="1" applyBorder="1" applyAlignment="1" applyProtection="1">
      <alignment horizontal="left"/>
    </xf>
    <xf numFmtId="0" fontId="16" fillId="0" borderId="2" xfId="0" applyFont="1" applyBorder="1" applyAlignment="1" applyProtection="1">
      <alignment horizontal="left"/>
    </xf>
    <xf numFmtId="0" fontId="18" fillId="0" borderId="3" xfId="0" applyFont="1" applyBorder="1" applyAlignment="1" applyProtection="1">
      <alignment horizontal="left" vertical="center"/>
    </xf>
    <xf numFmtId="0" fontId="18" fillId="0" borderId="4" xfId="0" applyFont="1" applyBorder="1" applyAlignment="1" applyProtection="1">
      <alignment horizontal="left" vertical="center"/>
    </xf>
    <xf numFmtId="0" fontId="16" fillId="0" borderId="3" xfId="0" applyFont="1" applyBorder="1" applyAlignment="1" applyProtection="1">
      <alignment horizontal="center" vertical="center"/>
    </xf>
    <xf numFmtId="0" fontId="16" fillId="0" borderId="4" xfId="0" applyFont="1" applyBorder="1" applyAlignment="1" applyProtection="1">
      <alignment horizontal="center" vertical="center"/>
    </xf>
    <xf numFmtId="0" fontId="18" fillId="0" borderId="5" xfId="0" applyFont="1" applyBorder="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6" fillId="0" borderId="3" xfId="0" applyFont="1" applyBorder="1" applyAlignment="1" applyProtection="1">
      <alignment horizontal="center" vertical="center" wrapText="1"/>
    </xf>
    <xf numFmtId="0" fontId="16" fillId="0" borderId="8" xfId="0" applyFont="1" applyBorder="1" applyAlignment="1" applyProtection="1">
      <alignment horizontal="center" vertical="center" wrapText="1"/>
    </xf>
    <xf numFmtId="0" fontId="16" fillId="0" borderId="4" xfId="0" applyFont="1" applyBorder="1" applyAlignment="1" applyProtection="1">
      <alignment horizontal="center" vertical="center" wrapText="1"/>
    </xf>
    <xf numFmtId="0" fontId="18" fillId="0" borderId="3" xfId="0" applyFont="1" applyBorder="1" applyAlignment="1" applyProtection="1">
      <alignment horizontal="center" vertical="center"/>
    </xf>
    <xf numFmtId="0" fontId="18" fillId="0" borderId="5" xfId="0" applyFont="1" applyBorder="1" applyAlignment="1" applyProtection="1">
      <alignment horizontal="left" vertical="center" wrapText="1"/>
    </xf>
    <xf numFmtId="0" fontId="18" fillId="0" borderId="10" xfId="0" applyFont="1" applyBorder="1" applyAlignment="1" applyProtection="1">
      <alignment horizontal="left" vertical="center" wrapText="1"/>
    </xf>
    <xf numFmtId="0" fontId="18" fillId="0" borderId="11" xfId="0" applyFont="1" applyBorder="1" applyAlignment="1" applyProtection="1">
      <alignment horizontal="left" vertical="center" wrapText="1"/>
    </xf>
    <xf numFmtId="0" fontId="18" fillId="0" borderId="7" xfId="0" applyFont="1" applyBorder="1" applyAlignment="1" applyProtection="1">
      <alignment horizontal="left" vertical="center" wrapText="1"/>
    </xf>
    <xf numFmtId="0" fontId="16" fillId="0" borderId="2" xfId="0" applyFont="1" applyBorder="1" applyAlignment="1" applyProtection="1">
      <alignment horizontal="left" vertical="center"/>
    </xf>
    <xf numFmtId="0" fontId="23" fillId="0" borderId="0" xfId="0" applyFont="1" applyBorder="1" applyAlignment="1" applyProtection="1">
      <alignment horizontal="center"/>
    </xf>
    <xf numFmtId="0" fontId="18" fillId="0" borderId="2" xfId="0" applyFont="1" applyBorder="1" applyAlignment="1" applyProtection="1">
      <alignment vertical="center"/>
    </xf>
    <xf numFmtId="0" fontId="23" fillId="0" borderId="3" xfId="0" applyFont="1" applyBorder="1" applyAlignment="1" applyProtection="1">
      <alignment horizontal="left"/>
    </xf>
    <xf numFmtId="0" fontId="23" fillId="0" borderId="4" xfId="0" applyFont="1" applyBorder="1" applyAlignment="1" applyProtection="1">
      <alignment horizontal="left"/>
    </xf>
    <xf numFmtId="0" fontId="25" fillId="4" borderId="5" xfId="0" applyFont="1" applyFill="1" applyBorder="1" applyAlignment="1" applyProtection="1">
      <alignment horizontal="center" vertical="center"/>
    </xf>
    <xf numFmtId="0" fontId="25" fillId="4" borderId="7" xfId="0" applyFont="1" applyFill="1" applyBorder="1" applyAlignment="1" applyProtection="1">
      <alignment horizontal="center" vertical="center"/>
    </xf>
    <xf numFmtId="0" fontId="26" fillId="0" borderId="0" xfId="0" applyFont="1" applyBorder="1" applyAlignment="1">
      <alignment horizontal="center" vertical="center" wrapText="1"/>
    </xf>
    <xf numFmtId="0" fontId="32" fillId="0" borderId="28" xfId="0" applyFont="1" applyBorder="1" applyAlignment="1">
      <alignment horizontal="center" vertical="center" wrapText="1"/>
    </xf>
    <xf numFmtId="0" fontId="32" fillId="0" borderId="2" xfId="0" applyFont="1" applyBorder="1" applyAlignment="1">
      <alignment horizontal="center" vertical="center" wrapText="1"/>
    </xf>
    <xf numFmtId="9" fontId="12" fillId="0" borderId="2" xfId="0" applyNumberFormat="1" applyFont="1" applyBorder="1" applyAlignment="1">
      <alignment horizontal="center" vertical="center" wrapText="1"/>
    </xf>
    <xf numFmtId="0" fontId="13" fillId="0" borderId="2" xfId="0" applyFont="1" applyBorder="1" applyAlignment="1">
      <alignment horizontal="center" vertical="center" wrapText="1"/>
    </xf>
    <xf numFmtId="0" fontId="32" fillId="0" borderId="36" xfId="0" applyFont="1" applyBorder="1" applyAlignment="1">
      <alignment horizontal="center" vertical="center" wrapText="1"/>
    </xf>
    <xf numFmtId="0" fontId="32" fillId="0" borderId="17" xfId="0" applyFont="1" applyBorder="1" applyAlignment="1">
      <alignment horizontal="center" vertical="center" wrapText="1"/>
    </xf>
    <xf numFmtId="0" fontId="32" fillId="0" borderId="11" xfId="0" applyFont="1" applyBorder="1" applyAlignment="1">
      <alignment horizontal="center" vertical="center" wrapText="1"/>
    </xf>
    <xf numFmtId="0" fontId="32" fillId="0" borderId="19" xfId="0" applyFont="1" applyBorder="1" applyAlignment="1">
      <alignment horizontal="center" vertical="center" wrapText="1"/>
    </xf>
    <xf numFmtId="0" fontId="32" fillId="0" borderId="14" xfId="0" applyFont="1" applyBorder="1" applyAlignment="1">
      <alignment horizontal="center" vertical="center" wrapText="1"/>
    </xf>
    <xf numFmtId="0" fontId="33" fillId="0" borderId="1" xfId="0" applyFont="1" applyBorder="1" applyAlignment="1" applyProtection="1">
      <alignment horizontal="center" vertical="center" wrapText="1"/>
    </xf>
    <xf numFmtId="0" fontId="33" fillId="0" borderId="0"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17" fontId="4" fillId="0" borderId="2" xfId="0" applyNumberFormat="1" applyFont="1" applyBorder="1" applyAlignment="1" applyProtection="1">
      <alignment horizontal="left" vertical="center" wrapText="1"/>
    </xf>
    <xf numFmtId="17" fontId="6" fillId="0" borderId="3" xfId="0" applyNumberFormat="1" applyFont="1" applyBorder="1" applyAlignment="1" applyProtection="1">
      <alignment horizontal="left" vertical="center" wrapText="1"/>
    </xf>
    <xf numFmtId="17" fontId="6" fillId="0" borderId="8" xfId="0" applyNumberFormat="1" applyFont="1" applyBorder="1" applyAlignment="1" applyProtection="1">
      <alignment horizontal="left" vertical="center" wrapText="1"/>
    </xf>
    <xf numFmtId="0" fontId="40" fillId="2" borderId="33" xfId="0" applyFont="1" applyFill="1" applyBorder="1" applyAlignment="1">
      <alignment horizontal="center" vertical="center"/>
    </xf>
    <xf numFmtId="0" fontId="40" fillId="2" borderId="34" xfId="0" applyFont="1" applyFill="1" applyBorder="1" applyAlignment="1">
      <alignment horizontal="center" vertical="center"/>
    </xf>
    <xf numFmtId="17" fontId="4" fillId="0" borderId="3" xfId="0" applyNumberFormat="1" applyFont="1" applyBorder="1" applyAlignment="1" applyProtection="1">
      <alignment horizontal="left" vertical="center" wrapText="1"/>
    </xf>
    <xf numFmtId="17" fontId="4" fillId="0" borderId="8" xfId="0" applyNumberFormat="1" applyFont="1" applyBorder="1" applyAlignment="1" applyProtection="1">
      <alignment horizontal="left" vertical="center" wrapText="1"/>
    </xf>
    <xf numFmtId="0" fontId="9" fillId="0" borderId="13" xfId="0"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0" fontId="9" fillId="0" borderId="14" xfId="0" applyFont="1" applyBorder="1" applyAlignment="1" applyProtection="1">
      <alignment horizontal="center" vertical="center" wrapText="1"/>
    </xf>
    <xf numFmtId="0" fontId="33" fillId="5" borderId="47" xfId="0" applyFont="1" applyFill="1" applyBorder="1" applyAlignment="1">
      <alignment horizontal="center" vertical="center" wrapText="1"/>
    </xf>
    <xf numFmtId="0" fontId="33" fillId="5" borderId="45" xfId="0" applyFont="1" applyFill="1" applyBorder="1" applyAlignment="1">
      <alignment horizontal="center" vertical="center" wrapText="1"/>
    </xf>
    <xf numFmtId="0" fontId="33" fillId="5" borderId="46" xfId="0" applyFont="1" applyFill="1" applyBorder="1" applyAlignment="1">
      <alignment horizontal="center" vertical="center" wrapText="1"/>
    </xf>
    <xf numFmtId="0" fontId="2" fillId="0" borderId="2" xfId="0" applyFont="1" applyBorder="1" applyAlignment="1" applyProtection="1">
      <alignment horizontal="center"/>
    </xf>
    <xf numFmtId="0" fontId="2" fillId="0" borderId="3" xfId="0" applyFont="1" applyBorder="1" applyAlignment="1" applyProtection="1">
      <alignment horizontal="center"/>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4" fillId="0" borderId="8" xfId="0" applyFont="1" applyBorder="1" applyAlignment="1" applyProtection="1">
      <alignment horizontal="center" vertical="center" wrapText="1"/>
      <protection locked="0" hidden="1"/>
    </xf>
    <xf numFmtId="0" fontId="4" fillId="0" borderId="4" xfId="0" applyFont="1" applyBorder="1" applyAlignment="1" applyProtection="1">
      <alignment horizontal="center" vertical="center" wrapText="1"/>
      <protection locked="0" hidden="1"/>
    </xf>
    <xf numFmtId="0" fontId="4" fillId="0" borderId="2" xfId="0" applyFont="1" applyBorder="1" applyAlignment="1" applyProtection="1">
      <alignment horizontal="center"/>
      <protection locked="0" hidden="1"/>
    </xf>
    <xf numFmtId="0" fontId="35" fillId="0" borderId="9"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7" xfId="0" applyFont="1" applyBorder="1" applyAlignment="1">
      <alignment horizontal="center" vertical="center" wrapText="1"/>
    </xf>
    <xf numFmtId="0" fontId="29" fillId="2" borderId="43" xfId="0" applyFont="1" applyFill="1" applyBorder="1" applyAlignment="1">
      <alignment horizontal="center" vertical="center" wrapText="1"/>
    </xf>
    <xf numFmtId="0" fontId="29" fillId="2" borderId="44" xfId="0" applyFont="1" applyFill="1" applyBorder="1" applyAlignment="1">
      <alignment horizontal="center" vertical="center" wrapText="1"/>
    </xf>
    <xf numFmtId="0" fontId="12" fillId="0" borderId="28" xfId="0" applyFont="1" applyBorder="1" applyAlignment="1">
      <alignment horizontal="center" vertical="center" wrapText="1"/>
    </xf>
    <xf numFmtId="0" fontId="12" fillId="0" borderId="2" xfId="0" applyFont="1" applyBorder="1" applyAlignment="1">
      <alignment horizontal="center" vertical="center" wrapText="1"/>
    </xf>
    <xf numFmtId="0" fontId="29" fillId="2" borderId="35" xfId="0" applyFont="1" applyFill="1" applyBorder="1" applyAlignment="1">
      <alignment horizontal="center" vertical="center"/>
    </xf>
    <xf numFmtId="0" fontId="29" fillId="2" borderId="33" xfId="0" applyFont="1" applyFill="1" applyBorder="1" applyAlignment="1">
      <alignment horizontal="center" vertical="center"/>
    </xf>
    <xf numFmtId="0" fontId="30" fillId="2" borderId="45" xfId="0" applyFont="1" applyFill="1" applyBorder="1" applyAlignment="1">
      <alignment horizontal="center" vertical="center" wrapText="1"/>
    </xf>
    <xf numFmtId="0" fontId="30" fillId="2" borderId="46" xfId="0" applyFont="1" applyFill="1" applyBorder="1" applyAlignment="1">
      <alignment horizontal="center" vertical="center" wrapText="1"/>
    </xf>
    <xf numFmtId="0" fontId="13" fillId="0" borderId="10" xfId="0" applyFont="1" applyBorder="1" applyAlignment="1">
      <alignment horizontal="center" vertical="center" wrapText="1"/>
    </xf>
    <xf numFmtId="0" fontId="0" fillId="0" borderId="18" xfId="0" applyBorder="1"/>
    <xf numFmtId="0" fontId="0" fillId="0" borderId="13" xfId="0" applyBorder="1"/>
    <xf numFmtId="0" fontId="0" fillId="0" borderId="20" xfId="0" applyBorder="1"/>
    <xf numFmtId="0" fontId="30" fillId="2" borderId="44" xfId="0" applyFont="1" applyFill="1" applyBorder="1" applyAlignment="1">
      <alignment horizontal="center" vertical="center" wrapText="1"/>
    </xf>
    <xf numFmtId="0" fontId="32" fillId="0" borderId="21" xfId="0" applyFont="1" applyBorder="1" applyAlignment="1">
      <alignment horizontal="center" vertical="center" wrapText="1"/>
    </xf>
    <xf numFmtId="0" fontId="32" fillId="0" borderId="15" xfId="0" applyFont="1" applyBorder="1" applyAlignment="1">
      <alignment horizontal="center" vertical="center" wrapText="1"/>
    </xf>
    <xf numFmtId="0" fontId="7" fillId="0" borderId="10"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7" fillId="0" borderId="11" xfId="0" applyFont="1" applyBorder="1" applyAlignment="1" applyProtection="1">
      <alignment horizontal="center" vertical="center" wrapText="1"/>
    </xf>
    <xf numFmtId="0" fontId="31" fillId="0" borderId="0" xfId="0" applyFont="1" applyBorder="1" applyAlignment="1">
      <alignment horizontal="left" wrapText="1"/>
    </xf>
    <xf numFmtId="0" fontId="31" fillId="0" borderId="26" xfId="0" applyFont="1" applyBorder="1" applyAlignment="1">
      <alignment horizontal="left" wrapText="1"/>
    </xf>
    <xf numFmtId="0" fontId="10" fillId="0" borderId="0" xfId="0" applyFont="1" applyAlignment="1">
      <alignment horizontal="center" vertical="center" wrapText="1"/>
    </xf>
    <xf numFmtId="0" fontId="4" fillId="0" borderId="0" xfId="0" applyFont="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41" fillId="0" borderId="47" xfId="0" applyFont="1" applyBorder="1" applyAlignment="1">
      <alignment horizontal="center" vertical="center" wrapText="1"/>
    </xf>
    <xf numFmtId="0" fontId="41" fillId="0" borderId="45" xfId="0" applyFont="1" applyBorder="1" applyAlignment="1">
      <alignment horizontal="center" vertical="center" wrapText="1"/>
    </xf>
    <xf numFmtId="0" fontId="41" fillId="0" borderId="46"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42"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29"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30" xfId="0" applyFont="1" applyBorder="1" applyAlignment="1">
      <alignment horizontal="center" vertical="center" wrapText="1"/>
    </xf>
    <xf numFmtId="0" fontId="32" fillId="0" borderId="31" xfId="0" applyFont="1" applyBorder="1" applyAlignment="1">
      <alignment horizontal="center" vertical="center" wrapText="1"/>
    </xf>
    <xf numFmtId="0" fontId="33" fillId="6" borderId="25" xfId="0" applyFont="1" applyFill="1" applyBorder="1" applyAlignment="1">
      <alignment horizontal="center" vertical="center" wrapText="1"/>
    </xf>
    <xf numFmtId="0" fontId="33" fillId="6" borderId="26" xfId="0" applyFont="1" applyFill="1" applyBorder="1" applyAlignment="1">
      <alignment horizontal="center" vertical="center" wrapText="1"/>
    </xf>
    <xf numFmtId="0" fontId="33" fillId="6" borderId="27" xfId="0" applyFont="1" applyFill="1" applyBorder="1" applyAlignment="1">
      <alignment horizontal="center" vertical="center" wrapText="1"/>
    </xf>
    <xf numFmtId="0" fontId="32" fillId="0" borderId="16" xfId="0" applyFont="1" applyBorder="1" applyAlignment="1">
      <alignment horizontal="center" vertical="center" wrapText="1"/>
    </xf>
    <xf numFmtId="0" fontId="32" fillId="0" borderId="22" xfId="0" applyFont="1" applyBorder="1" applyAlignment="1">
      <alignment horizontal="center" vertical="center" wrapText="1"/>
    </xf>
    <xf numFmtId="0" fontId="32" fillId="0" borderId="32"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37" xfId="0" applyFont="1" applyBorder="1" applyAlignment="1">
      <alignment horizontal="center" vertical="center" wrapText="1"/>
    </xf>
    <xf numFmtId="9" fontId="12" fillId="0" borderId="10" xfId="0" applyNumberFormat="1" applyFont="1" applyBorder="1" applyAlignment="1">
      <alignment horizontal="center" vertical="center" wrapText="1"/>
    </xf>
    <xf numFmtId="9" fontId="12" fillId="0" borderId="11" xfId="0" applyNumberFormat="1" applyFont="1" applyBorder="1" applyAlignment="1">
      <alignment horizontal="center" vertical="center" wrapText="1"/>
    </xf>
    <xf numFmtId="9" fontId="12" fillId="0" borderId="16" xfId="0" applyNumberFormat="1" applyFont="1" applyBorder="1" applyAlignment="1">
      <alignment horizontal="center" vertical="center" wrapText="1"/>
    </xf>
    <xf numFmtId="9" fontId="12" fillId="0" borderId="15" xfId="0" applyNumberFormat="1" applyFont="1" applyBorder="1" applyAlignment="1">
      <alignment horizontal="center" vertical="center" wrapText="1"/>
    </xf>
    <xf numFmtId="9" fontId="12" fillId="0" borderId="23" xfId="0" applyNumberFormat="1" applyFont="1" applyBorder="1" applyAlignment="1">
      <alignment horizontal="center" vertical="center" wrapText="1"/>
    </xf>
    <xf numFmtId="9" fontId="12" fillId="0" borderId="37" xfId="0" applyNumberFormat="1" applyFont="1" applyBorder="1" applyAlignment="1">
      <alignment horizontal="center" vertical="center" wrapText="1"/>
    </xf>
    <xf numFmtId="0" fontId="13" fillId="0" borderId="11"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24" xfId="0" applyFont="1" applyBorder="1" applyAlignment="1">
      <alignment horizontal="center" vertical="center" wrapText="1"/>
    </xf>
    <xf numFmtId="0" fontId="32" fillId="0" borderId="39"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13" xfId="0" applyFont="1" applyBorder="1" applyAlignment="1">
      <alignment horizontal="center" vertical="center" wrapText="1"/>
    </xf>
    <xf numFmtId="0" fontId="32" fillId="0" borderId="20"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40" xfId="0" applyFont="1" applyBorder="1" applyAlignment="1">
      <alignment horizontal="center" vertical="center" wrapText="1"/>
    </xf>
  </cellXfs>
  <cellStyles count="1">
    <cellStyle name="Normal" xfId="0" builtinId="0"/>
  </cellStyles>
  <dxfs count="4">
    <dxf>
      <font>
        <color theme="0"/>
      </font>
    </dxf>
    <dxf>
      <font>
        <color rgb="FFFFFFFF"/>
      </font>
    </dxf>
    <dxf>
      <font>
        <color rgb="FFFFFFFF"/>
      </font>
    </dxf>
    <dxf>
      <font>
        <color theme="0"/>
      </font>
    </dxf>
  </dxfs>
  <tableStyles count="0" defaultTableStyle="TableStyleMedium9" defaultPivotStyle="PivotStyleLight16"/>
  <colors>
    <mruColors>
      <color rgb="FF006600"/>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MK55"/>
  <sheetViews>
    <sheetView tabSelected="1" view="pageBreakPreview" topLeftCell="A46" zoomScale="130" zoomScaleSheetLayoutView="130" zoomScalePageLayoutView="130" workbookViewId="0">
      <selection activeCell="D53" sqref="D53"/>
    </sheetView>
  </sheetViews>
  <sheetFormatPr defaultRowHeight="15.75"/>
  <cols>
    <col min="1" max="1" width="3.5703125" style="51" customWidth="1"/>
    <col min="2" max="2" width="33.7109375" style="12" customWidth="1"/>
    <col min="3" max="3" width="26.42578125" style="12" customWidth="1"/>
    <col min="4" max="4" width="13" style="12" customWidth="1"/>
    <col min="5" max="5" width="16.140625" style="12" customWidth="1"/>
    <col min="6" max="6" width="19.140625" style="12" customWidth="1"/>
    <col min="7" max="16384" width="9.140625" style="12"/>
  </cols>
  <sheetData>
    <row r="1" spans="1:6">
      <c r="A1" s="78" t="s">
        <v>67</v>
      </c>
      <c r="B1" s="78"/>
      <c r="C1" s="78"/>
      <c r="D1" s="78"/>
      <c r="E1" s="78"/>
      <c r="F1" s="78"/>
    </row>
    <row r="2" spans="1:6">
      <c r="A2" s="79" t="s">
        <v>108</v>
      </c>
      <c r="B2" s="79"/>
      <c r="C2" s="79"/>
      <c r="D2" s="79"/>
      <c r="E2" s="79"/>
      <c r="F2" s="79"/>
    </row>
    <row r="3" spans="1:6" ht="10.5" customHeight="1">
      <c r="A3" s="79" t="s">
        <v>30</v>
      </c>
      <c r="B3" s="79"/>
      <c r="C3" s="79"/>
      <c r="D3" s="79"/>
      <c r="E3" s="79"/>
      <c r="F3" s="79"/>
    </row>
    <row r="4" spans="1:6" ht="18.75" customHeight="1">
      <c r="A4" s="80" t="s">
        <v>31</v>
      </c>
      <c r="B4" s="81"/>
      <c r="C4" s="13"/>
      <c r="D4" s="66" t="s">
        <v>32</v>
      </c>
      <c r="E4" s="82"/>
      <c r="F4" s="82"/>
    </row>
    <row r="5" spans="1:6" ht="24.75" customHeight="1">
      <c r="A5" s="94" t="s">
        <v>33</v>
      </c>
      <c r="B5" s="94"/>
      <c r="C5" s="65"/>
      <c r="D5" s="66" t="s">
        <v>17</v>
      </c>
      <c r="E5" s="77"/>
      <c r="F5" s="77"/>
    </row>
    <row r="6" spans="1:6">
      <c r="A6" s="98" t="s">
        <v>34</v>
      </c>
      <c r="B6" s="99"/>
      <c r="C6" s="13"/>
      <c r="D6" s="61" t="s">
        <v>93</v>
      </c>
      <c r="E6" s="77"/>
      <c r="F6" s="77"/>
    </row>
    <row r="7" spans="1:6" ht="12" customHeight="1">
      <c r="A7" s="86" t="s">
        <v>35</v>
      </c>
      <c r="B7" s="87"/>
      <c r="C7" s="87"/>
      <c r="D7" s="87"/>
      <c r="E7" s="87"/>
      <c r="F7" s="88"/>
    </row>
    <row r="8" spans="1:6" s="9" customFormat="1" ht="12.75">
      <c r="A8" s="62" t="s">
        <v>36</v>
      </c>
      <c r="B8" s="89" t="s">
        <v>37</v>
      </c>
      <c r="C8" s="90"/>
      <c r="D8" s="63" t="s">
        <v>38</v>
      </c>
      <c r="E8" s="63" t="s">
        <v>38</v>
      </c>
      <c r="F8" s="64" t="s">
        <v>39</v>
      </c>
    </row>
    <row r="9" spans="1:6">
      <c r="A9" s="91" t="s">
        <v>74</v>
      </c>
      <c r="B9" s="92"/>
      <c r="C9" s="93"/>
      <c r="D9" s="62" t="s">
        <v>40</v>
      </c>
      <c r="E9" s="62" t="s">
        <v>41</v>
      </c>
      <c r="F9" s="13"/>
    </row>
    <row r="10" spans="1:6">
      <c r="A10" s="68">
        <v>1</v>
      </c>
      <c r="B10" s="76" t="s">
        <v>89</v>
      </c>
      <c r="C10" s="76"/>
      <c r="D10" s="14">
        <f>'IT Page 2'!C20</f>
        <v>0</v>
      </c>
      <c r="E10" s="14">
        <f>'IT Page 2'!C20</f>
        <v>0</v>
      </c>
      <c r="F10" s="13"/>
    </row>
    <row r="11" spans="1:6" ht="12.75" customHeight="1">
      <c r="A11" s="68">
        <v>2</v>
      </c>
      <c r="B11" s="76" t="s">
        <v>42</v>
      </c>
      <c r="C11" s="76"/>
      <c r="D11" s="13"/>
      <c r="E11" s="83" t="s">
        <v>43</v>
      </c>
      <c r="F11" s="13"/>
    </row>
    <row r="12" spans="1:6">
      <c r="A12" s="68">
        <v>3</v>
      </c>
      <c r="B12" s="76" t="s">
        <v>44</v>
      </c>
      <c r="C12" s="76"/>
      <c r="D12" s="15">
        <f>D10-D11</f>
        <v>0</v>
      </c>
      <c r="E12" s="84"/>
      <c r="F12" s="13"/>
    </row>
    <row r="13" spans="1:6">
      <c r="A13" s="68">
        <v>4</v>
      </c>
      <c r="B13" s="76" t="s">
        <v>45</v>
      </c>
      <c r="C13" s="76"/>
      <c r="D13" s="13"/>
      <c r="E13" s="84"/>
      <c r="F13" s="13"/>
    </row>
    <row r="14" spans="1:6">
      <c r="A14" s="68">
        <v>5</v>
      </c>
      <c r="B14" s="76" t="s">
        <v>46</v>
      </c>
      <c r="C14" s="76"/>
      <c r="D14" s="15">
        <f>D12-D13</f>
        <v>0</v>
      </c>
      <c r="E14" s="84"/>
      <c r="F14" s="13"/>
    </row>
    <row r="15" spans="1:6" ht="24" customHeight="1">
      <c r="A15" s="95">
        <v>6</v>
      </c>
      <c r="B15" s="96" t="s">
        <v>47</v>
      </c>
      <c r="C15" s="96"/>
      <c r="D15" s="13"/>
      <c r="E15" s="85"/>
      <c r="F15" s="13"/>
    </row>
    <row r="16" spans="1:6" ht="27" customHeight="1">
      <c r="A16" s="95"/>
      <c r="B16" s="97" t="s">
        <v>88</v>
      </c>
      <c r="C16" s="97"/>
      <c r="D16" s="13"/>
      <c r="E16" s="13"/>
      <c r="F16" s="13"/>
    </row>
    <row r="17" spans="1:6">
      <c r="A17" s="68">
        <v>7</v>
      </c>
      <c r="B17" s="100" t="s">
        <v>48</v>
      </c>
      <c r="C17" s="100"/>
      <c r="D17" s="15">
        <v>-50000</v>
      </c>
      <c r="E17" s="32">
        <v>-75000</v>
      </c>
      <c r="F17" s="13"/>
    </row>
    <row r="18" spans="1:6">
      <c r="A18" s="68">
        <v>8</v>
      </c>
      <c r="B18" s="101" t="s">
        <v>49</v>
      </c>
      <c r="C18" s="101"/>
      <c r="D18" s="16">
        <f>+IF(SUM(D14:D17)&lt;0,,SUM(D14:D17))</f>
        <v>0</v>
      </c>
      <c r="E18" s="16">
        <f>IF((E10+E15+E16+E17)&lt;0,0,(E10+E15+E16+E17))</f>
        <v>0</v>
      </c>
      <c r="F18" s="13"/>
    </row>
    <row r="19" spans="1:6" s="9" customFormat="1" ht="12.75">
      <c r="A19" s="86" t="s">
        <v>50</v>
      </c>
      <c r="B19" s="87"/>
      <c r="C19" s="87"/>
      <c r="D19" s="87"/>
      <c r="E19" s="87"/>
      <c r="F19" s="88"/>
    </row>
    <row r="20" spans="1:6">
      <c r="A20" s="106">
        <v>9</v>
      </c>
      <c r="B20" s="102" t="s">
        <v>51</v>
      </c>
      <c r="C20" s="103"/>
      <c r="D20" s="53"/>
      <c r="E20" s="83" t="s">
        <v>43</v>
      </c>
      <c r="F20" s="17"/>
    </row>
    <row r="21" spans="1:6">
      <c r="A21" s="107"/>
      <c r="B21" s="76" t="s">
        <v>52</v>
      </c>
      <c r="C21" s="76"/>
      <c r="D21" s="53"/>
      <c r="E21" s="84"/>
      <c r="F21" s="17"/>
    </row>
    <row r="22" spans="1:6">
      <c r="A22" s="107"/>
      <c r="B22" s="76" t="s">
        <v>53</v>
      </c>
      <c r="C22" s="76"/>
      <c r="D22" s="53"/>
      <c r="E22" s="84"/>
      <c r="F22" s="17"/>
    </row>
    <row r="23" spans="1:6">
      <c r="A23" s="107"/>
      <c r="B23" s="76" t="s">
        <v>54</v>
      </c>
      <c r="C23" s="76"/>
      <c r="D23" s="53"/>
      <c r="E23" s="84"/>
      <c r="F23" s="17"/>
    </row>
    <row r="24" spans="1:6">
      <c r="A24" s="107"/>
      <c r="B24" s="76" t="s">
        <v>55</v>
      </c>
      <c r="C24" s="76"/>
      <c r="D24" s="53"/>
      <c r="E24" s="84"/>
      <c r="F24" s="17"/>
    </row>
    <row r="25" spans="1:6">
      <c r="A25" s="107"/>
      <c r="B25" s="76" t="s">
        <v>56</v>
      </c>
      <c r="C25" s="76"/>
      <c r="D25" s="53"/>
      <c r="E25" s="84"/>
      <c r="F25" s="17"/>
    </row>
    <row r="26" spans="1:6">
      <c r="A26" s="107"/>
      <c r="B26" s="76" t="s">
        <v>57</v>
      </c>
      <c r="C26" s="76"/>
      <c r="D26" s="53"/>
      <c r="E26" s="84"/>
      <c r="F26" s="17"/>
    </row>
    <row r="27" spans="1:6">
      <c r="A27" s="107"/>
      <c r="B27" s="76" t="s">
        <v>58</v>
      </c>
      <c r="C27" s="76"/>
      <c r="D27" s="53"/>
      <c r="E27" s="84"/>
      <c r="F27" s="17"/>
    </row>
    <row r="28" spans="1:6">
      <c r="A28" s="107"/>
      <c r="B28" s="76" t="s">
        <v>59</v>
      </c>
      <c r="C28" s="76"/>
      <c r="D28" s="53"/>
      <c r="E28" s="84"/>
      <c r="F28" s="17"/>
    </row>
    <row r="29" spans="1:6">
      <c r="A29" s="107"/>
      <c r="B29" s="76" t="s">
        <v>60</v>
      </c>
      <c r="C29" s="76"/>
      <c r="D29" s="53"/>
      <c r="E29" s="84"/>
      <c r="F29" s="17"/>
    </row>
    <row r="30" spans="1:6">
      <c r="A30" s="107"/>
      <c r="B30" s="96" t="s">
        <v>61</v>
      </c>
      <c r="C30" s="96"/>
      <c r="D30" s="53"/>
      <c r="E30" s="84"/>
      <c r="F30" s="17"/>
    </row>
    <row r="31" spans="1:6">
      <c r="A31" s="107"/>
      <c r="B31" s="96" t="s">
        <v>62</v>
      </c>
      <c r="C31" s="96"/>
      <c r="D31" s="18"/>
      <c r="E31" s="84"/>
      <c r="F31" s="17"/>
    </row>
    <row r="32" spans="1:6" ht="13.5" customHeight="1">
      <c r="A32" s="37"/>
      <c r="B32" s="104" t="s">
        <v>63</v>
      </c>
      <c r="C32" s="105"/>
      <c r="D32" s="20">
        <f>IF(SUM(D20:D31)&gt;=150000,150000,SUM(D20:D31))</f>
        <v>0</v>
      </c>
      <c r="E32" s="85"/>
      <c r="F32" s="17"/>
    </row>
    <row r="33" spans="1:1025">
      <c r="A33" s="108" t="s">
        <v>64</v>
      </c>
      <c r="B33" s="109"/>
      <c r="C33" s="109"/>
      <c r="D33" s="109"/>
      <c r="E33" s="109"/>
      <c r="F33" s="110"/>
    </row>
    <row r="34" spans="1:1025">
      <c r="A34" s="95">
        <v>10</v>
      </c>
      <c r="B34" s="96" t="s">
        <v>125</v>
      </c>
      <c r="C34" s="96"/>
      <c r="D34" s="53"/>
      <c r="E34" s="83" t="s">
        <v>43</v>
      </c>
      <c r="F34" s="17"/>
    </row>
    <row r="35" spans="1:1025" ht="23.25" customHeight="1">
      <c r="A35" s="95"/>
      <c r="B35" s="112" t="s">
        <v>117</v>
      </c>
      <c r="C35" s="112"/>
      <c r="D35" s="53"/>
      <c r="E35" s="84"/>
      <c r="F35" s="17"/>
    </row>
    <row r="36" spans="1:1025" ht="23.25" customHeight="1">
      <c r="A36" s="111"/>
      <c r="B36" s="113" t="s">
        <v>118</v>
      </c>
      <c r="C36" s="114"/>
      <c r="D36" s="19"/>
      <c r="E36" s="84"/>
      <c r="F36" s="17"/>
    </row>
    <row r="37" spans="1:1025" ht="14.25" customHeight="1">
      <c r="A37" s="111"/>
      <c r="B37" s="67"/>
      <c r="C37" s="75" t="s">
        <v>115</v>
      </c>
      <c r="D37" s="36">
        <f>'IT Page 2'!K20</f>
        <v>0</v>
      </c>
      <c r="E37" s="84"/>
      <c r="F37" s="17"/>
    </row>
    <row r="38" spans="1:1025" ht="22.5" customHeight="1">
      <c r="A38" s="95"/>
      <c r="B38" s="115" t="s">
        <v>119</v>
      </c>
      <c r="C38" s="115"/>
      <c r="D38" s="53"/>
      <c r="E38" s="84"/>
      <c r="F38" s="17"/>
    </row>
    <row r="39" spans="1:1025" ht="23.25" customHeight="1">
      <c r="A39" s="95"/>
      <c r="B39" s="96" t="s">
        <v>120</v>
      </c>
      <c r="C39" s="96"/>
      <c r="D39" s="52"/>
      <c r="E39" s="84"/>
      <c r="F39" s="17"/>
    </row>
    <row r="40" spans="1:1025" ht="15" customHeight="1">
      <c r="A40" s="95"/>
      <c r="B40" s="96" t="s">
        <v>121</v>
      </c>
      <c r="C40" s="96"/>
      <c r="D40" s="53"/>
      <c r="E40" s="84"/>
      <c r="F40" s="17"/>
    </row>
    <row r="41" spans="1:1025" ht="14.25" customHeight="1">
      <c r="A41" s="95"/>
      <c r="B41" s="96" t="s">
        <v>122</v>
      </c>
      <c r="C41" s="96"/>
      <c r="D41" s="53"/>
      <c r="E41" s="84"/>
      <c r="F41" s="17"/>
    </row>
    <row r="42" spans="1:1025">
      <c r="A42" s="95"/>
      <c r="B42" s="76" t="s">
        <v>123</v>
      </c>
      <c r="C42" s="76"/>
      <c r="D42" s="53"/>
      <c r="E42" s="84"/>
      <c r="F42" s="17"/>
    </row>
    <row r="43" spans="1:1025">
      <c r="A43" s="95"/>
      <c r="B43" s="76" t="s">
        <v>124</v>
      </c>
      <c r="C43" s="76"/>
      <c r="D43" s="53"/>
      <c r="E43" s="84"/>
      <c r="F43" s="17"/>
    </row>
    <row r="44" spans="1:1025">
      <c r="A44" s="68">
        <v>11</v>
      </c>
      <c r="B44" s="116" t="s">
        <v>65</v>
      </c>
      <c r="C44" s="116"/>
      <c r="D44" s="16">
        <f>SUM(D34:D43)+D32</f>
        <v>0</v>
      </c>
      <c r="E44" s="85"/>
      <c r="F44" s="21"/>
    </row>
    <row r="45" spans="1:1025">
      <c r="A45" s="68">
        <v>12</v>
      </c>
      <c r="B45" s="76" t="s">
        <v>77</v>
      </c>
      <c r="C45" s="76"/>
      <c r="D45" s="15">
        <f>MROUND(D18-D44,10)</f>
        <v>0</v>
      </c>
      <c r="E45" s="15">
        <f>MROUND(E18,10)</f>
        <v>0</v>
      </c>
      <c r="F45" s="21"/>
    </row>
    <row r="46" spans="1:1025">
      <c r="A46" s="68">
        <v>13</v>
      </c>
      <c r="B46" s="76" t="s">
        <v>66</v>
      </c>
      <c r="C46" s="76"/>
      <c r="D46" s="15">
        <f>+IF(E6&lt;60,ROUND(IF(D45&lt;=250000,0,IF(D45&lt;=500000,(D45-250000)*0.05,IF(D45&lt;=1000000,12500+(D45-500000)*0.2,112500+(D45-1000000)*0.3))),0),ROUND(IF(AND(E6&gt;59,E6&lt;80),IF(D45&lt;=300000,0,IF(D45&lt;=500000,(D45-300000)*0.05,IF(D45&lt;=1000000,10000+(D45-500000)*0.2,110000+(D45-1000000)*0.3))),IF(D45&lt;=500000,0,IF(D45&lt;=1000000,(D45-500000)*0.2,100000+(D45-1000000)*0.3))),0))</f>
        <v>0</v>
      </c>
      <c r="E46" s="15">
        <f>ROUND(IF(E45&lt;=400000,0,IF(E45&lt;=800000,(E45-400000)*0.05,IF(E45&lt;=1200000,20000+(E45-800000)*0.1,IF(E45&lt;=1600000,60000+(E45-1200000)*0.15,IF(E45&lt;=2000000,120000+(E45-1600000)*0.2,IF(E45&lt;=2400000,200000+(E45-2000000)*0.25,300000+(E45-2400000)*0.3)))))),0)</f>
        <v>0</v>
      </c>
      <c r="F46" s="21"/>
    </row>
    <row r="47" spans="1:1025">
      <c r="A47" s="68">
        <v>14</v>
      </c>
      <c r="B47" s="76" t="s">
        <v>90</v>
      </c>
      <c r="C47" s="76"/>
      <c r="D47" s="15">
        <f>IF(AND(D45&gt;0,D45&lt;500001),D46,0)</f>
        <v>0</v>
      </c>
      <c r="E47" s="46" t="s">
        <v>43</v>
      </c>
      <c r="F47" s="21"/>
    </row>
    <row r="48" spans="1:1025" customFormat="1" ht="15.2" customHeight="1">
      <c r="A48" s="50">
        <v>15</v>
      </c>
      <c r="B48" s="49" t="s">
        <v>92</v>
      </c>
      <c r="C48" s="26"/>
      <c r="D48" s="121" t="s">
        <v>68</v>
      </c>
      <c r="E48" s="26">
        <f>IF(AND(E45&gt;0,E45&lt;1200001),E46,0)</f>
        <v>0</v>
      </c>
      <c r="F48" s="31"/>
      <c r="G48" s="27"/>
      <c r="H48" s="28"/>
      <c r="I48" s="117"/>
      <c r="J48" s="117"/>
      <c r="K48" s="22"/>
      <c r="L48" s="22"/>
      <c r="M48" s="23"/>
      <c r="N48" s="22"/>
      <c r="O48" s="22"/>
      <c r="P48" s="22"/>
      <c r="Q48" s="22"/>
      <c r="R48" s="22"/>
      <c r="S48" s="22"/>
      <c r="T48" s="22"/>
      <c r="U48" s="22"/>
      <c r="V48" s="22"/>
      <c r="W48" s="22"/>
      <c r="X48" s="22"/>
      <c r="Y48" s="22"/>
      <c r="Z48" s="22"/>
      <c r="AA48" s="22"/>
      <c r="AB48" s="22"/>
      <c r="AC48" s="22"/>
      <c r="AD48" s="22"/>
      <c r="AE48" s="22"/>
      <c r="AF48" s="22"/>
      <c r="AG48" s="22"/>
      <c r="AH48" s="22"/>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24"/>
      <c r="BU48" s="24"/>
      <c r="BV48" s="24"/>
      <c r="BW48" s="24"/>
      <c r="BX48" s="24"/>
      <c r="BY48" s="24"/>
      <c r="BZ48" s="24"/>
      <c r="CA48" s="24"/>
      <c r="CB48" s="24"/>
      <c r="CC48" s="24"/>
      <c r="CD48" s="24"/>
      <c r="CE48" s="24"/>
      <c r="CF48" s="24"/>
      <c r="CG48" s="24"/>
      <c r="CH48" s="24"/>
      <c r="CI48" s="24"/>
      <c r="CJ48" s="24"/>
      <c r="CK48" s="24"/>
      <c r="CL48" s="24"/>
      <c r="CM48" s="24"/>
      <c r="CN48" s="24"/>
      <c r="CO48" s="24"/>
      <c r="CP48" s="24"/>
      <c r="CQ48" s="24"/>
      <c r="CR48" s="24"/>
      <c r="CS48" s="24"/>
      <c r="CT48" s="24"/>
      <c r="CU48" s="24"/>
      <c r="CV48" s="24"/>
      <c r="CW48" s="24"/>
      <c r="CX48" s="24"/>
      <c r="CY48" s="24"/>
      <c r="CZ48" s="24"/>
      <c r="DA48" s="24"/>
      <c r="DB48" s="24"/>
      <c r="DC48" s="24"/>
      <c r="DD48" s="24"/>
      <c r="DE48" s="24"/>
      <c r="DF48" s="24"/>
      <c r="DG48" s="24"/>
      <c r="DH48" s="24"/>
      <c r="DI48" s="24"/>
      <c r="DJ48" s="24"/>
      <c r="DK48" s="24"/>
      <c r="DL48" s="24"/>
      <c r="DM48" s="24"/>
      <c r="DN48" s="24"/>
      <c r="DO48" s="24"/>
      <c r="DP48" s="24"/>
      <c r="DQ48" s="24"/>
      <c r="DR48" s="24"/>
      <c r="DS48" s="24"/>
      <c r="DT48" s="24"/>
      <c r="DU48" s="24"/>
      <c r="DV48" s="24"/>
      <c r="DW48" s="24"/>
      <c r="DX48" s="24"/>
      <c r="DY48" s="24"/>
      <c r="DZ48" s="24"/>
      <c r="EA48" s="24"/>
      <c r="EB48" s="24"/>
      <c r="EC48" s="24"/>
      <c r="ED48" s="24"/>
      <c r="EE48" s="24"/>
      <c r="EF48" s="24"/>
      <c r="EG48" s="24"/>
      <c r="EH48" s="24"/>
      <c r="EI48" s="24"/>
      <c r="EJ48" s="24"/>
      <c r="EK48" s="24"/>
      <c r="EL48" s="24"/>
      <c r="EM48" s="24"/>
      <c r="EN48" s="24"/>
      <c r="EO48" s="24"/>
      <c r="EP48" s="24"/>
      <c r="EQ48" s="24"/>
      <c r="ER48" s="24"/>
      <c r="ES48" s="24"/>
      <c r="ET48" s="24"/>
      <c r="EU48" s="24"/>
      <c r="EV48" s="24"/>
      <c r="EW48" s="24"/>
      <c r="EX48" s="24"/>
      <c r="EY48" s="24"/>
      <c r="EZ48" s="24"/>
      <c r="FA48" s="24"/>
      <c r="FB48" s="24"/>
      <c r="FC48" s="24"/>
      <c r="FD48" s="24"/>
      <c r="FE48" s="24"/>
      <c r="FF48" s="24"/>
      <c r="FG48" s="24"/>
      <c r="FH48" s="24"/>
      <c r="FI48" s="24"/>
      <c r="FJ48" s="24"/>
      <c r="FK48" s="24"/>
      <c r="FL48" s="24"/>
      <c r="FM48" s="24"/>
      <c r="FN48" s="24"/>
      <c r="FO48" s="24"/>
      <c r="FP48" s="24"/>
      <c r="FQ48" s="24"/>
      <c r="FR48" s="24"/>
      <c r="FS48" s="24"/>
      <c r="FT48" s="24"/>
      <c r="FU48" s="24"/>
      <c r="FV48" s="24"/>
      <c r="FW48" s="24"/>
      <c r="FX48" s="24"/>
      <c r="FY48" s="24"/>
      <c r="FZ48" s="24"/>
      <c r="GA48" s="24"/>
      <c r="GB48" s="24"/>
      <c r="GC48" s="24"/>
      <c r="GD48" s="24"/>
      <c r="GE48" s="24"/>
      <c r="GF48" s="24"/>
      <c r="GG48" s="24"/>
      <c r="GH48" s="24"/>
      <c r="GI48" s="24"/>
      <c r="GJ48" s="24"/>
      <c r="GK48" s="24"/>
      <c r="GL48" s="24"/>
      <c r="GM48" s="24"/>
      <c r="GN48" s="24"/>
      <c r="GO48" s="24"/>
      <c r="GP48" s="24"/>
      <c r="GQ48" s="24"/>
      <c r="GR48" s="24"/>
      <c r="GS48" s="24"/>
      <c r="GT48" s="24"/>
      <c r="GU48" s="24"/>
      <c r="GV48" s="24"/>
      <c r="GW48" s="24"/>
      <c r="GX48" s="24"/>
      <c r="GY48" s="24"/>
      <c r="GZ48" s="24"/>
      <c r="HA48" s="24"/>
      <c r="HB48" s="24"/>
      <c r="HC48" s="24"/>
      <c r="HD48" s="24"/>
      <c r="HE48" s="24"/>
      <c r="HF48" s="24"/>
      <c r="HG48" s="24"/>
      <c r="HH48" s="24"/>
      <c r="HI48" s="24"/>
      <c r="HJ48" s="24"/>
      <c r="HK48" s="24"/>
      <c r="HL48" s="24"/>
      <c r="HM48" s="24"/>
      <c r="HN48" s="24"/>
      <c r="HO48" s="24"/>
      <c r="HP48" s="24"/>
      <c r="HQ48" s="24"/>
      <c r="HR48" s="24"/>
      <c r="HS48" s="24"/>
      <c r="HT48" s="24"/>
      <c r="HU48" s="24"/>
      <c r="HV48" s="24"/>
      <c r="HW48" s="24"/>
      <c r="HX48" s="24"/>
      <c r="HY48" s="24"/>
      <c r="HZ48" s="24"/>
      <c r="IA48" s="24"/>
      <c r="IB48" s="24"/>
      <c r="IC48" s="24"/>
      <c r="ID48" s="24"/>
      <c r="IE48" s="24"/>
      <c r="IF48" s="24"/>
      <c r="IG48" s="24"/>
      <c r="IH48" s="24"/>
      <c r="II48" s="24"/>
      <c r="IJ48" s="24"/>
      <c r="IK48" s="24"/>
      <c r="IL48" s="24"/>
      <c r="IM48" s="24"/>
      <c r="IN48" s="24"/>
      <c r="IO48" s="24"/>
      <c r="IP48" s="24"/>
      <c r="IQ48" s="24"/>
      <c r="IR48" s="24"/>
      <c r="IS48" s="24"/>
      <c r="IT48" s="24"/>
      <c r="IU48" s="24"/>
      <c r="IV48" s="24"/>
      <c r="IW48" s="24"/>
      <c r="IX48" s="24"/>
      <c r="IY48" s="24"/>
      <c r="IZ48" s="24"/>
      <c r="JA48" s="24"/>
      <c r="JB48" s="24"/>
      <c r="JC48" s="24"/>
      <c r="JD48" s="24"/>
      <c r="JE48" s="24"/>
      <c r="JF48" s="24"/>
      <c r="JG48" s="24"/>
      <c r="JH48" s="24"/>
      <c r="JI48" s="24"/>
      <c r="JJ48" s="24"/>
      <c r="JK48" s="24"/>
      <c r="JL48" s="24"/>
      <c r="JM48" s="24"/>
      <c r="JN48" s="24"/>
      <c r="JO48" s="24"/>
      <c r="JP48" s="24"/>
      <c r="JQ48" s="24"/>
      <c r="JR48" s="24"/>
      <c r="JS48" s="24"/>
      <c r="JT48" s="24"/>
      <c r="JU48" s="24"/>
      <c r="JV48" s="24"/>
      <c r="JW48" s="24"/>
      <c r="JX48" s="24"/>
      <c r="JY48" s="24"/>
      <c r="JZ48" s="24"/>
      <c r="KA48" s="24"/>
      <c r="KB48" s="24"/>
      <c r="KC48" s="24"/>
      <c r="KD48" s="24"/>
      <c r="KE48" s="24"/>
      <c r="KF48" s="24"/>
      <c r="KG48" s="24"/>
      <c r="KH48" s="24"/>
      <c r="KI48" s="24"/>
      <c r="KJ48" s="24"/>
      <c r="KK48" s="24"/>
      <c r="KL48" s="24"/>
      <c r="KM48" s="24"/>
      <c r="KN48" s="24"/>
      <c r="KO48" s="24"/>
      <c r="KP48" s="24"/>
      <c r="KQ48" s="24"/>
      <c r="KR48" s="24"/>
      <c r="KS48" s="24"/>
      <c r="KT48" s="24"/>
      <c r="KU48" s="24"/>
      <c r="KV48" s="24"/>
      <c r="KW48" s="24"/>
      <c r="KX48" s="24"/>
      <c r="KY48" s="24"/>
      <c r="KZ48" s="24"/>
      <c r="LA48" s="24"/>
      <c r="LB48" s="24"/>
      <c r="LC48" s="24"/>
      <c r="LD48" s="24"/>
      <c r="LE48" s="24"/>
      <c r="LF48" s="24"/>
      <c r="LG48" s="24"/>
      <c r="LH48" s="24"/>
      <c r="LI48" s="24"/>
      <c r="LJ48" s="24"/>
      <c r="LK48" s="24"/>
      <c r="LL48" s="24"/>
      <c r="LM48" s="24"/>
      <c r="LN48" s="24"/>
      <c r="LO48" s="24"/>
      <c r="LP48" s="24"/>
      <c r="LQ48" s="24"/>
      <c r="LR48" s="24"/>
      <c r="LS48" s="24"/>
      <c r="LT48" s="24"/>
      <c r="LU48" s="24"/>
      <c r="LV48" s="24"/>
      <c r="LW48" s="24"/>
      <c r="LX48" s="24"/>
      <c r="LY48" s="24"/>
      <c r="LZ48" s="24"/>
      <c r="MA48" s="24"/>
      <c r="MB48" s="24"/>
      <c r="MC48" s="24"/>
      <c r="MD48" s="24"/>
      <c r="ME48" s="24"/>
      <c r="MF48" s="24"/>
      <c r="MG48" s="24"/>
      <c r="MH48" s="24"/>
      <c r="MI48" s="24"/>
      <c r="MJ48" s="24"/>
      <c r="MK48" s="24"/>
      <c r="ML48" s="24"/>
      <c r="MM48" s="24"/>
      <c r="MN48" s="24"/>
      <c r="MO48" s="24"/>
      <c r="MP48" s="24"/>
      <c r="MQ48" s="24"/>
      <c r="MR48" s="24"/>
      <c r="MS48" s="24"/>
      <c r="MT48" s="24"/>
      <c r="MU48" s="24"/>
      <c r="MV48" s="24"/>
      <c r="MW48" s="24"/>
      <c r="MX48" s="24"/>
      <c r="MY48" s="24"/>
      <c r="MZ48" s="24"/>
      <c r="NA48" s="24"/>
      <c r="NB48" s="24"/>
      <c r="NC48" s="24"/>
      <c r="ND48" s="24"/>
      <c r="NE48" s="24"/>
      <c r="NF48" s="24"/>
      <c r="NG48" s="24"/>
      <c r="NH48" s="24"/>
      <c r="NI48" s="24"/>
      <c r="NJ48" s="24"/>
      <c r="NK48" s="24"/>
      <c r="NL48" s="24"/>
      <c r="NM48" s="24"/>
      <c r="NN48" s="24"/>
      <c r="NO48" s="24"/>
      <c r="NP48" s="24"/>
      <c r="NQ48" s="24"/>
      <c r="NR48" s="24"/>
      <c r="NS48" s="24"/>
      <c r="NT48" s="24"/>
      <c r="NU48" s="24"/>
      <c r="NV48" s="24"/>
      <c r="NW48" s="24"/>
      <c r="NX48" s="24"/>
      <c r="NY48" s="24"/>
      <c r="NZ48" s="24"/>
      <c r="OA48" s="24"/>
      <c r="OB48" s="24"/>
      <c r="OC48" s="24"/>
      <c r="OD48" s="24"/>
      <c r="OE48" s="24"/>
      <c r="OF48" s="24"/>
      <c r="OG48" s="24"/>
      <c r="OH48" s="24"/>
      <c r="OI48" s="24"/>
      <c r="OJ48" s="24"/>
      <c r="OK48" s="24"/>
      <c r="OL48" s="24"/>
      <c r="OM48" s="24"/>
      <c r="ON48" s="24"/>
      <c r="OO48" s="24"/>
      <c r="OP48" s="24"/>
      <c r="OQ48" s="24"/>
      <c r="OR48" s="24"/>
      <c r="OS48" s="24"/>
      <c r="OT48" s="24"/>
      <c r="OU48" s="24"/>
      <c r="OV48" s="24"/>
      <c r="OW48" s="24"/>
      <c r="OX48" s="24"/>
      <c r="OY48" s="24"/>
      <c r="OZ48" s="24"/>
      <c r="PA48" s="24"/>
      <c r="PB48" s="24"/>
      <c r="PC48" s="24"/>
      <c r="PD48" s="24"/>
      <c r="PE48" s="24"/>
      <c r="PF48" s="24"/>
      <c r="PG48" s="24"/>
      <c r="PH48" s="24"/>
      <c r="PI48" s="24"/>
      <c r="PJ48" s="24"/>
      <c r="PK48" s="24"/>
      <c r="PL48" s="24"/>
      <c r="PM48" s="24"/>
      <c r="PN48" s="24"/>
      <c r="PO48" s="24"/>
      <c r="PP48" s="24"/>
      <c r="PQ48" s="24"/>
      <c r="PR48" s="24"/>
      <c r="PS48" s="24"/>
      <c r="PT48" s="24"/>
      <c r="PU48" s="24"/>
      <c r="PV48" s="24"/>
      <c r="PW48" s="24"/>
      <c r="PX48" s="24"/>
      <c r="PY48" s="24"/>
      <c r="PZ48" s="24"/>
      <c r="QA48" s="24"/>
      <c r="QB48" s="24"/>
      <c r="QC48" s="24"/>
      <c r="QD48" s="24"/>
      <c r="QE48" s="24"/>
      <c r="QF48" s="24"/>
      <c r="QG48" s="24"/>
      <c r="QH48" s="24"/>
      <c r="QI48" s="24"/>
      <c r="QJ48" s="24"/>
      <c r="QK48" s="24"/>
      <c r="QL48" s="24"/>
      <c r="QM48" s="24"/>
      <c r="QN48" s="24"/>
      <c r="QO48" s="24"/>
      <c r="QP48" s="24"/>
      <c r="QQ48" s="24"/>
      <c r="QR48" s="24"/>
      <c r="QS48" s="24"/>
      <c r="QT48" s="24"/>
      <c r="QU48" s="24"/>
      <c r="QV48" s="24"/>
      <c r="QW48" s="24"/>
      <c r="QX48" s="24"/>
      <c r="QY48" s="24"/>
      <c r="QZ48" s="24"/>
      <c r="RA48" s="24"/>
      <c r="RB48" s="24"/>
      <c r="RC48" s="24"/>
      <c r="RD48" s="24"/>
      <c r="RE48" s="24"/>
      <c r="RF48" s="24"/>
      <c r="RG48" s="24"/>
      <c r="RH48" s="24"/>
      <c r="RI48" s="24"/>
      <c r="RJ48" s="24"/>
      <c r="RK48" s="24"/>
      <c r="RL48" s="24"/>
      <c r="RM48" s="24"/>
      <c r="RN48" s="24"/>
      <c r="RO48" s="24"/>
      <c r="RP48" s="24"/>
      <c r="RQ48" s="24"/>
      <c r="RR48" s="24"/>
      <c r="RS48" s="24"/>
      <c r="RT48" s="24"/>
      <c r="RU48" s="24"/>
      <c r="RV48" s="24"/>
      <c r="RW48" s="24"/>
      <c r="RX48" s="24"/>
      <c r="RY48" s="24"/>
      <c r="RZ48" s="24"/>
      <c r="SA48" s="24"/>
      <c r="SB48" s="24"/>
      <c r="SC48" s="24"/>
      <c r="SD48" s="24"/>
      <c r="SE48" s="24"/>
      <c r="SF48" s="24"/>
      <c r="SG48" s="24"/>
      <c r="SH48" s="24"/>
      <c r="SI48" s="24"/>
      <c r="SJ48" s="24"/>
      <c r="SK48" s="24"/>
      <c r="SL48" s="24"/>
      <c r="SM48" s="24"/>
      <c r="SN48" s="24"/>
      <c r="SO48" s="24"/>
      <c r="SP48" s="24"/>
      <c r="SQ48" s="24"/>
      <c r="SR48" s="24"/>
      <c r="SS48" s="24"/>
      <c r="ST48" s="24"/>
      <c r="SU48" s="24"/>
      <c r="SV48" s="24"/>
      <c r="SW48" s="24"/>
      <c r="SX48" s="24"/>
      <c r="SY48" s="24"/>
      <c r="SZ48" s="24"/>
      <c r="TA48" s="24"/>
      <c r="TB48" s="24"/>
      <c r="TC48" s="24"/>
      <c r="TD48" s="24"/>
      <c r="TE48" s="24"/>
      <c r="TF48" s="24"/>
      <c r="TG48" s="24"/>
      <c r="TH48" s="24"/>
      <c r="TI48" s="24"/>
      <c r="TJ48" s="24"/>
      <c r="TK48" s="24"/>
      <c r="TL48" s="24"/>
      <c r="TM48" s="24"/>
      <c r="TN48" s="24"/>
      <c r="TO48" s="24"/>
      <c r="TP48" s="24"/>
      <c r="TQ48" s="24"/>
      <c r="TR48" s="24"/>
      <c r="TS48" s="24"/>
      <c r="TT48" s="24"/>
      <c r="TU48" s="24"/>
      <c r="TV48" s="24"/>
      <c r="TW48" s="24"/>
      <c r="TX48" s="24"/>
      <c r="TY48" s="24"/>
      <c r="TZ48" s="24"/>
      <c r="UA48" s="24"/>
      <c r="UB48" s="24"/>
      <c r="UC48" s="24"/>
      <c r="UD48" s="24"/>
      <c r="UE48" s="24"/>
      <c r="UF48" s="24"/>
      <c r="UG48" s="24"/>
      <c r="UH48" s="24"/>
      <c r="UI48" s="24"/>
      <c r="UJ48" s="24"/>
      <c r="UK48" s="24"/>
      <c r="UL48" s="24"/>
      <c r="UM48" s="24"/>
      <c r="UN48" s="24"/>
      <c r="UO48" s="24"/>
      <c r="UP48" s="24"/>
      <c r="UQ48" s="24"/>
      <c r="UR48" s="24"/>
      <c r="US48" s="24"/>
      <c r="UT48" s="24"/>
      <c r="UU48" s="24"/>
      <c r="UV48" s="24"/>
      <c r="UW48" s="24"/>
      <c r="UX48" s="24"/>
      <c r="UY48" s="24"/>
      <c r="UZ48" s="24"/>
      <c r="VA48" s="24"/>
      <c r="VB48" s="24"/>
      <c r="VC48" s="24"/>
      <c r="VD48" s="24"/>
      <c r="VE48" s="24"/>
      <c r="VF48" s="24"/>
      <c r="VG48" s="24"/>
      <c r="VH48" s="24"/>
      <c r="VI48" s="24"/>
      <c r="VJ48" s="24"/>
      <c r="VK48" s="24"/>
      <c r="VL48" s="24"/>
      <c r="VM48" s="24"/>
      <c r="VN48" s="24"/>
      <c r="VO48" s="24"/>
      <c r="VP48" s="24"/>
      <c r="VQ48" s="24"/>
      <c r="VR48" s="24"/>
      <c r="VS48" s="24"/>
      <c r="VT48" s="24"/>
      <c r="VU48" s="24"/>
      <c r="VV48" s="24"/>
      <c r="VW48" s="24"/>
      <c r="VX48" s="24"/>
      <c r="VY48" s="24"/>
      <c r="VZ48" s="24"/>
      <c r="WA48" s="24"/>
      <c r="WB48" s="24"/>
      <c r="WC48" s="24"/>
      <c r="WD48" s="24"/>
      <c r="WE48" s="24"/>
      <c r="WF48" s="24"/>
      <c r="WG48" s="24"/>
      <c r="WH48" s="24"/>
      <c r="WI48" s="24"/>
      <c r="WJ48" s="24"/>
      <c r="WK48" s="24"/>
      <c r="WL48" s="24"/>
      <c r="WM48" s="24"/>
      <c r="WN48" s="24"/>
      <c r="WO48" s="24"/>
      <c r="WP48" s="24"/>
      <c r="WQ48" s="24"/>
      <c r="WR48" s="24"/>
      <c r="WS48" s="24"/>
      <c r="WT48" s="24"/>
      <c r="WU48" s="24"/>
      <c r="WV48" s="24"/>
      <c r="WW48" s="24"/>
      <c r="WX48" s="24"/>
      <c r="WY48" s="24"/>
      <c r="WZ48" s="24"/>
      <c r="XA48" s="24"/>
      <c r="XB48" s="24"/>
      <c r="XC48" s="24"/>
      <c r="XD48" s="24"/>
      <c r="XE48" s="24"/>
      <c r="XF48" s="24"/>
      <c r="XG48" s="24"/>
      <c r="XH48" s="24"/>
      <c r="XI48" s="24"/>
      <c r="XJ48" s="24"/>
      <c r="XK48" s="24"/>
      <c r="XL48" s="24"/>
      <c r="XM48" s="24"/>
      <c r="XN48" s="24"/>
      <c r="XO48" s="24"/>
      <c r="XP48" s="24"/>
      <c r="XQ48" s="24"/>
      <c r="XR48" s="24"/>
      <c r="XS48" s="24"/>
      <c r="XT48" s="24"/>
      <c r="XU48" s="24"/>
      <c r="XV48" s="24"/>
      <c r="XW48" s="24"/>
      <c r="XX48" s="24"/>
      <c r="XY48" s="24"/>
      <c r="XZ48" s="24"/>
      <c r="YA48" s="24"/>
      <c r="YB48" s="24"/>
      <c r="YC48" s="24"/>
      <c r="YD48" s="24"/>
      <c r="YE48" s="24"/>
      <c r="YF48" s="24"/>
      <c r="YG48" s="24"/>
      <c r="YH48" s="24"/>
      <c r="YI48" s="24"/>
      <c r="YJ48" s="24"/>
      <c r="YK48" s="24"/>
      <c r="YL48" s="24"/>
      <c r="YM48" s="24"/>
      <c r="YN48" s="24"/>
      <c r="YO48" s="24"/>
      <c r="YP48" s="24"/>
      <c r="YQ48" s="24"/>
      <c r="YR48" s="24"/>
      <c r="YS48" s="24"/>
      <c r="YT48" s="24"/>
      <c r="YU48" s="24"/>
      <c r="YV48" s="24"/>
      <c r="YW48" s="24"/>
      <c r="YX48" s="24"/>
      <c r="YY48" s="24"/>
      <c r="YZ48" s="24"/>
      <c r="ZA48" s="24"/>
      <c r="ZB48" s="24"/>
      <c r="ZC48" s="24"/>
      <c r="ZD48" s="24"/>
      <c r="ZE48" s="24"/>
      <c r="ZF48" s="24"/>
      <c r="ZG48" s="24"/>
      <c r="ZH48" s="24"/>
      <c r="ZI48" s="24"/>
      <c r="ZJ48" s="24"/>
      <c r="ZK48" s="24"/>
      <c r="ZL48" s="24"/>
      <c r="ZM48" s="24"/>
      <c r="ZN48" s="24"/>
      <c r="ZO48" s="24"/>
      <c r="ZP48" s="24"/>
      <c r="ZQ48" s="24"/>
      <c r="ZR48" s="24"/>
      <c r="ZS48" s="24"/>
      <c r="ZT48" s="24"/>
      <c r="ZU48" s="24"/>
      <c r="ZV48" s="24"/>
      <c r="ZW48" s="24"/>
      <c r="ZX48" s="24"/>
      <c r="ZY48" s="24"/>
      <c r="ZZ48" s="24"/>
      <c r="AAA48" s="24"/>
      <c r="AAB48" s="24"/>
      <c r="AAC48" s="24"/>
      <c r="AAD48" s="24"/>
      <c r="AAE48" s="24"/>
      <c r="AAF48" s="24"/>
      <c r="AAG48" s="24"/>
      <c r="AAH48" s="24"/>
      <c r="AAI48" s="24"/>
      <c r="AAJ48" s="24"/>
      <c r="AAK48" s="24"/>
      <c r="AAL48" s="24"/>
      <c r="AAM48" s="24"/>
      <c r="AAN48" s="24"/>
      <c r="AAO48" s="24"/>
      <c r="AAP48" s="24"/>
      <c r="AAQ48" s="24"/>
      <c r="AAR48" s="24"/>
      <c r="AAS48" s="24"/>
      <c r="AAT48" s="24"/>
      <c r="AAU48" s="24"/>
      <c r="AAV48" s="24"/>
      <c r="AAW48" s="24"/>
      <c r="AAX48" s="24"/>
      <c r="AAY48" s="24"/>
      <c r="AAZ48" s="24"/>
      <c r="ABA48" s="24"/>
      <c r="ABB48" s="24"/>
      <c r="ABC48" s="24"/>
      <c r="ABD48" s="24"/>
      <c r="ABE48" s="24"/>
      <c r="ABF48" s="24"/>
      <c r="ABG48" s="24"/>
      <c r="ABH48" s="24"/>
      <c r="ABI48" s="24"/>
      <c r="ABJ48" s="24"/>
      <c r="ABK48" s="24"/>
      <c r="ABL48" s="24"/>
      <c r="ABM48" s="24"/>
      <c r="ABN48" s="24"/>
      <c r="ABO48" s="24"/>
      <c r="ABP48" s="24"/>
      <c r="ABQ48" s="24"/>
      <c r="ABR48" s="24"/>
      <c r="ABS48" s="24"/>
      <c r="ABT48" s="24"/>
      <c r="ABU48" s="24"/>
      <c r="ABV48" s="24"/>
      <c r="ABW48" s="24"/>
      <c r="ABX48" s="24"/>
      <c r="ABY48" s="24"/>
      <c r="ABZ48" s="24"/>
      <c r="ACA48" s="24"/>
      <c r="ACB48" s="24"/>
      <c r="ACC48" s="24"/>
      <c r="ACD48" s="24"/>
      <c r="ACE48" s="24"/>
      <c r="ACF48" s="24"/>
      <c r="ACG48" s="24"/>
      <c r="ACH48" s="24"/>
      <c r="ACI48" s="24"/>
      <c r="ACJ48" s="24"/>
      <c r="ACK48" s="24"/>
      <c r="ACL48" s="24"/>
      <c r="ACM48" s="24"/>
      <c r="ACN48" s="24"/>
      <c r="ACO48" s="24"/>
      <c r="ACP48" s="24"/>
      <c r="ACQ48" s="24"/>
      <c r="ACR48" s="24"/>
      <c r="ACS48" s="24"/>
      <c r="ACT48" s="24"/>
      <c r="ACU48" s="24"/>
      <c r="ACV48" s="24"/>
      <c r="ACW48" s="24"/>
      <c r="ACX48" s="24"/>
      <c r="ACY48" s="24"/>
      <c r="ACZ48" s="24"/>
      <c r="ADA48" s="24"/>
      <c r="ADB48" s="24"/>
      <c r="ADC48" s="24"/>
      <c r="ADD48" s="24"/>
      <c r="ADE48" s="24"/>
      <c r="ADF48" s="24"/>
      <c r="ADG48" s="24"/>
      <c r="ADH48" s="24"/>
      <c r="ADI48" s="24"/>
      <c r="ADJ48" s="24"/>
      <c r="ADK48" s="24"/>
      <c r="ADL48" s="24"/>
      <c r="ADM48" s="24"/>
      <c r="ADN48" s="24"/>
      <c r="ADO48" s="24"/>
      <c r="ADP48" s="24"/>
      <c r="ADQ48" s="24"/>
      <c r="ADR48" s="24"/>
      <c r="ADS48" s="24"/>
      <c r="ADT48" s="24"/>
      <c r="ADU48" s="24"/>
      <c r="ADV48" s="24"/>
      <c r="ADW48" s="24"/>
      <c r="ADX48" s="24"/>
      <c r="ADY48" s="24"/>
      <c r="ADZ48" s="24"/>
      <c r="AEA48" s="24"/>
      <c r="AEB48" s="24"/>
      <c r="AEC48" s="24"/>
      <c r="AED48" s="24"/>
      <c r="AEE48" s="24"/>
      <c r="AEF48" s="24"/>
      <c r="AEG48" s="24"/>
      <c r="AEH48" s="24"/>
      <c r="AEI48" s="24"/>
      <c r="AEJ48" s="24"/>
      <c r="AEK48" s="24"/>
      <c r="AEL48" s="24"/>
      <c r="AEM48" s="24"/>
      <c r="AEN48" s="24"/>
      <c r="AEO48" s="24"/>
      <c r="AEP48" s="24"/>
      <c r="AEQ48" s="24"/>
      <c r="AER48" s="24"/>
      <c r="AES48" s="24"/>
      <c r="AET48" s="24"/>
      <c r="AEU48" s="24"/>
      <c r="AEV48" s="24"/>
      <c r="AEW48" s="24"/>
      <c r="AEX48" s="24"/>
      <c r="AEY48" s="24"/>
      <c r="AEZ48" s="24"/>
      <c r="AFA48" s="24"/>
      <c r="AFB48" s="24"/>
      <c r="AFC48" s="24"/>
      <c r="AFD48" s="24"/>
      <c r="AFE48" s="24"/>
      <c r="AFF48" s="24"/>
      <c r="AFG48" s="24"/>
      <c r="AFH48" s="24"/>
      <c r="AFI48" s="24"/>
      <c r="AFJ48" s="24"/>
      <c r="AFK48" s="24"/>
      <c r="AFL48" s="24"/>
      <c r="AFM48" s="24"/>
      <c r="AFN48" s="24"/>
      <c r="AFO48" s="24"/>
      <c r="AFP48" s="24"/>
      <c r="AFQ48" s="24"/>
      <c r="AFR48" s="24"/>
      <c r="AFS48" s="24"/>
      <c r="AFT48" s="24"/>
      <c r="AFU48" s="24"/>
      <c r="AFV48" s="24"/>
      <c r="AFW48" s="24"/>
      <c r="AFX48" s="24"/>
      <c r="AFY48" s="24"/>
      <c r="AFZ48" s="24"/>
      <c r="AGA48" s="24"/>
      <c r="AGB48" s="24"/>
      <c r="AGC48" s="24"/>
      <c r="AGD48" s="24"/>
      <c r="AGE48" s="24"/>
      <c r="AGF48" s="24"/>
      <c r="AGG48" s="24"/>
      <c r="AGH48" s="24"/>
      <c r="AGI48" s="24"/>
      <c r="AGJ48" s="24"/>
      <c r="AGK48" s="24"/>
      <c r="AGL48" s="24"/>
      <c r="AGM48" s="24"/>
      <c r="AGN48" s="24"/>
      <c r="AGO48" s="24"/>
      <c r="AGP48" s="24"/>
      <c r="AGQ48" s="24"/>
      <c r="AGR48" s="24"/>
      <c r="AGS48" s="24"/>
      <c r="AGT48" s="24"/>
      <c r="AGU48" s="24"/>
      <c r="AGV48" s="24"/>
      <c r="AGW48" s="24"/>
      <c r="AGX48" s="24"/>
      <c r="AGY48" s="24"/>
      <c r="AGZ48" s="24"/>
      <c r="AHA48" s="24"/>
      <c r="AHB48" s="24"/>
      <c r="AHC48" s="24"/>
      <c r="AHD48" s="24"/>
      <c r="AHE48" s="24"/>
      <c r="AHF48" s="24"/>
      <c r="AHG48" s="24"/>
      <c r="AHH48" s="24"/>
      <c r="AHI48" s="24"/>
      <c r="AHJ48" s="24"/>
      <c r="AHK48" s="24"/>
      <c r="AHL48" s="24"/>
      <c r="AHM48" s="24"/>
      <c r="AHN48" s="24"/>
      <c r="AHO48" s="24"/>
      <c r="AHP48" s="24"/>
      <c r="AHQ48" s="24"/>
      <c r="AHR48" s="24"/>
      <c r="AHS48" s="24"/>
      <c r="AHT48" s="24"/>
      <c r="AHU48" s="24"/>
      <c r="AHV48" s="24"/>
      <c r="AHW48" s="24"/>
      <c r="AHX48" s="24"/>
      <c r="AHY48" s="24"/>
      <c r="AHZ48" s="24"/>
      <c r="AIA48" s="24"/>
      <c r="AIB48" s="24"/>
      <c r="AIC48" s="24"/>
      <c r="AID48" s="24"/>
      <c r="AIE48" s="24"/>
      <c r="AIF48" s="24"/>
      <c r="AIG48" s="24"/>
      <c r="AIH48" s="24"/>
      <c r="AII48" s="24"/>
      <c r="AIJ48" s="24"/>
      <c r="AIK48" s="24"/>
      <c r="AIL48" s="24"/>
      <c r="AIM48" s="24"/>
      <c r="AIN48" s="24"/>
      <c r="AIO48" s="24"/>
      <c r="AIP48" s="24"/>
      <c r="AIQ48" s="24"/>
      <c r="AIR48" s="24"/>
      <c r="AIS48" s="24"/>
      <c r="AIT48" s="24"/>
      <c r="AIU48" s="24"/>
      <c r="AIV48" s="24"/>
      <c r="AIW48" s="24"/>
      <c r="AIX48" s="24"/>
      <c r="AIY48" s="24"/>
      <c r="AIZ48" s="24"/>
      <c r="AJA48" s="24"/>
      <c r="AJB48" s="24"/>
      <c r="AJC48" s="24"/>
      <c r="AJD48" s="24"/>
      <c r="AJE48" s="24"/>
      <c r="AJF48" s="24"/>
      <c r="AJG48" s="24"/>
      <c r="AJH48" s="24"/>
      <c r="AJI48" s="24"/>
      <c r="AJJ48" s="24"/>
      <c r="AJK48" s="24"/>
      <c r="AJL48" s="24"/>
      <c r="AJM48" s="24"/>
      <c r="AJN48" s="24"/>
      <c r="AJO48" s="24"/>
      <c r="AJP48" s="24"/>
      <c r="AJQ48" s="24"/>
      <c r="AJR48" s="24"/>
      <c r="AJS48" s="24"/>
      <c r="AJT48" s="24"/>
      <c r="AJU48" s="24"/>
      <c r="AJV48" s="24"/>
      <c r="AJW48" s="24"/>
      <c r="AJX48" s="24"/>
      <c r="AJY48" s="24"/>
      <c r="AJZ48" s="24"/>
      <c r="AKA48" s="24"/>
      <c r="AKB48" s="24"/>
      <c r="AKC48" s="24"/>
      <c r="AKD48" s="24"/>
      <c r="AKE48" s="24"/>
      <c r="AKF48" s="24"/>
      <c r="AKG48" s="24"/>
      <c r="AKH48" s="24"/>
      <c r="AKI48" s="24"/>
      <c r="AKJ48" s="24"/>
      <c r="AKK48" s="24"/>
      <c r="AKL48" s="24"/>
      <c r="AKM48" s="24"/>
      <c r="AKN48" s="24"/>
      <c r="AKO48" s="24"/>
      <c r="AKP48" s="24"/>
      <c r="AKQ48" s="24"/>
      <c r="AKR48" s="24"/>
      <c r="AKS48" s="24"/>
      <c r="AKT48" s="24"/>
      <c r="AKU48" s="24"/>
      <c r="AKV48" s="24"/>
      <c r="AKW48" s="24"/>
      <c r="AKX48" s="24"/>
      <c r="AKY48" s="24"/>
      <c r="AKZ48" s="24"/>
      <c r="ALA48" s="24"/>
      <c r="ALB48" s="24"/>
      <c r="ALC48" s="24"/>
      <c r="ALD48" s="24"/>
      <c r="ALE48" s="24"/>
      <c r="ALF48" s="24"/>
      <c r="ALG48" s="24"/>
      <c r="ALH48" s="24"/>
      <c r="ALI48" s="24"/>
      <c r="ALJ48" s="24"/>
      <c r="ALK48" s="24"/>
      <c r="ALL48" s="24"/>
      <c r="ALM48" s="24"/>
      <c r="ALN48" s="24"/>
      <c r="ALO48" s="24"/>
      <c r="ALP48" s="24"/>
      <c r="ALQ48" s="24"/>
      <c r="ALR48" s="24"/>
      <c r="ALS48" s="24"/>
      <c r="ALT48" s="24"/>
      <c r="ALU48" s="24"/>
      <c r="ALV48" s="24"/>
      <c r="ALW48" s="24"/>
      <c r="ALX48" s="24"/>
      <c r="ALY48" s="24"/>
      <c r="ALZ48" s="24"/>
      <c r="AMA48" s="24"/>
      <c r="AMB48" s="24"/>
      <c r="AMC48" s="24"/>
      <c r="AMD48" s="24"/>
      <c r="AME48" s="24"/>
      <c r="AMF48" s="24"/>
      <c r="AMG48" s="24"/>
      <c r="AMH48" s="24"/>
      <c r="AMI48" s="24"/>
      <c r="AMJ48" s="24"/>
      <c r="AMK48" s="24"/>
    </row>
    <row r="49" spans="1:1025" customFormat="1" ht="15.2" customHeight="1">
      <c r="A49" s="68">
        <v>16</v>
      </c>
      <c r="B49" s="119" t="s">
        <v>116</v>
      </c>
      <c r="C49" s="120"/>
      <c r="D49" s="122"/>
      <c r="E49" s="25">
        <f>+IF(IF(AND(E18&gt;1200002,E18&lt;1270586),E46-(E45-1200000),0)&lt;0,0,IF(AND(E18&gt;1200002,E18&lt;1270586),E46-(E45-1200000),0))</f>
        <v>0</v>
      </c>
      <c r="F49" s="31"/>
      <c r="G49" s="27"/>
      <c r="H49" s="28"/>
      <c r="I49" s="45"/>
      <c r="J49" s="45"/>
      <c r="K49" s="22"/>
      <c r="L49" s="22"/>
      <c r="M49" s="23"/>
      <c r="N49" s="22"/>
      <c r="O49" s="22"/>
      <c r="P49" s="22"/>
      <c r="Q49" s="22"/>
      <c r="R49" s="22"/>
      <c r="S49" s="22"/>
      <c r="T49" s="22"/>
      <c r="U49" s="22"/>
      <c r="V49" s="22"/>
      <c r="W49" s="22"/>
      <c r="X49" s="22"/>
      <c r="Y49" s="22"/>
      <c r="Z49" s="22"/>
      <c r="AA49" s="22"/>
      <c r="AB49" s="22"/>
      <c r="AC49" s="22"/>
      <c r="AD49" s="22"/>
      <c r="AE49" s="22"/>
      <c r="AF49" s="22"/>
      <c r="AG49" s="22"/>
      <c r="AH49" s="22"/>
      <c r="AI49" s="24"/>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4"/>
      <c r="BS49" s="24"/>
      <c r="BT49" s="24"/>
      <c r="BU49" s="24"/>
      <c r="BV49" s="24"/>
      <c r="BW49" s="24"/>
      <c r="BX49" s="24"/>
      <c r="BY49" s="24"/>
      <c r="BZ49" s="24"/>
      <c r="CA49" s="24"/>
      <c r="CB49" s="24"/>
      <c r="CC49" s="24"/>
      <c r="CD49" s="24"/>
      <c r="CE49" s="24"/>
      <c r="CF49" s="24"/>
      <c r="CG49" s="24"/>
      <c r="CH49" s="24"/>
      <c r="CI49" s="24"/>
      <c r="CJ49" s="24"/>
      <c r="CK49" s="24"/>
      <c r="CL49" s="24"/>
      <c r="CM49" s="24"/>
      <c r="CN49" s="24"/>
      <c r="CO49" s="24"/>
      <c r="CP49" s="24"/>
      <c r="CQ49" s="24"/>
      <c r="CR49" s="24"/>
      <c r="CS49" s="24"/>
      <c r="CT49" s="24"/>
      <c r="CU49" s="24"/>
      <c r="CV49" s="24"/>
      <c r="CW49" s="24"/>
      <c r="CX49" s="24"/>
      <c r="CY49" s="24"/>
      <c r="CZ49" s="24"/>
      <c r="DA49" s="24"/>
      <c r="DB49" s="24"/>
      <c r="DC49" s="24"/>
      <c r="DD49" s="24"/>
      <c r="DE49" s="24"/>
      <c r="DF49" s="24"/>
      <c r="DG49" s="24"/>
      <c r="DH49" s="24"/>
      <c r="DI49" s="24"/>
      <c r="DJ49" s="24"/>
      <c r="DK49" s="24"/>
      <c r="DL49" s="24"/>
      <c r="DM49" s="24"/>
      <c r="DN49" s="24"/>
      <c r="DO49" s="24"/>
      <c r="DP49" s="24"/>
      <c r="DQ49" s="24"/>
      <c r="DR49" s="24"/>
      <c r="DS49" s="24"/>
      <c r="DT49" s="24"/>
      <c r="DU49" s="24"/>
      <c r="DV49" s="24"/>
      <c r="DW49" s="24"/>
      <c r="DX49" s="24"/>
      <c r="DY49" s="24"/>
      <c r="DZ49" s="24"/>
      <c r="EA49" s="24"/>
      <c r="EB49" s="24"/>
      <c r="EC49" s="24"/>
      <c r="ED49" s="24"/>
      <c r="EE49" s="24"/>
      <c r="EF49" s="24"/>
      <c r="EG49" s="24"/>
      <c r="EH49" s="24"/>
      <c r="EI49" s="24"/>
      <c r="EJ49" s="24"/>
      <c r="EK49" s="24"/>
      <c r="EL49" s="24"/>
      <c r="EM49" s="24"/>
      <c r="EN49" s="24"/>
      <c r="EO49" s="24"/>
      <c r="EP49" s="24"/>
      <c r="EQ49" s="24"/>
      <c r="ER49" s="24"/>
      <c r="ES49" s="24"/>
      <c r="ET49" s="24"/>
      <c r="EU49" s="24"/>
      <c r="EV49" s="24"/>
      <c r="EW49" s="24"/>
      <c r="EX49" s="24"/>
      <c r="EY49" s="24"/>
      <c r="EZ49" s="24"/>
      <c r="FA49" s="24"/>
      <c r="FB49" s="24"/>
      <c r="FC49" s="24"/>
      <c r="FD49" s="24"/>
      <c r="FE49" s="24"/>
      <c r="FF49" s="24"/>
      <c r="FG49" s="24"/>
      <c r="FH49" s="24"/>
      <c r="FI49" s="24"/>
      <c r="FJ49" s="24"/>
      <c r="FK49" s="24"/>
      <c r="FL49" s="24"/>
      <c r="FM49" s="24"/>
      <c r="FN49" s="24"/>
      <c r="FO49" s="24"/>
      <c r="FP49" s="24"/>
      <c r="FQ49" s="24"/>
      <c r="FR49" s="24"/>
      <c r="FS49" s="24"/>
      <c r="FT49" s="24"/>
      <c r="FU49" s="24"/>
      <c r="FV49" s="24"/>
      <c r="FW49" s="24"/>
      <c r="FX49" s="24"/>
      <c r="FY49" s="24"/>
      <c r="FZ49" s="24"/>
      <c r="GA49" s="24"/>
      <c r="GB49" s="24"/>
      <c r="GC49" s="24"/>
      <c r="GD49" s="24"/>
      <c r="GE49" s="24"/>
      <c r="GF49" s="24"/>
      <c r="GG49" s="24"/>
      <c r="GH49" s="24"/>
      <c r="GI49" s="24"/>
      <c r="GJ49" s="24"/>
      <c r="GK49" s="24"/>
      <c r="GL49" s="24"/>
      <c r="GM49" s="24"/>
      <c r="GN49" s="24"/>
      <c r="GO49" s="24"/>
      <c r="GP49" s="24"/>
      <c r="GQ49" s="24"/>
      <c r="GR49" s="24"/>
      <c r="GS49" s="24"/>
      <c r="GT49" s="24"/>
      <c r="GU49" s="24"/>
      <c r="GV49" s="24"/>
      <c r="GW49" s="24"/>
      <c r="GX49" s="24"/>
      <c r="GY49" s="24"/>
      <c r="GZ49" s="24"/>
      <c r="HA49" s="24"/>
      <c r="HB49" s="24"/>
      <c r="HC49" s="24"/>
      <c r="HD49" s="24"/>
      <c r="HE49" s="24"/>
      <c r="HF49" s="24"/>
      <c r="HG49" s="24"/>
      <c r="HH49" s="24"/>
      <c r="HI49" s="24"/>
      <c r="HJ49" s="24"/>
      <c r="HK49" s="24"/>
      <c r="HL49" s="24"/>
      <c r="HM49" s="24"/>
      <c r="HN49" s="24"/>
      <c r="HO49" s="24"/>
      <c r="HP49" s="24"/>
      <c r="HQ49" s="24"/>
      <c r="HR49" s="24"/>
      <c r="HS49" s="24"/>
      <c r="HT49" s="24"/>
      <c r="HU49" s="24"/>
      <c r="HV49" s="24"/>
      <c r="HW49" s="24"/>
      <c r="HX49" s="24"/>
      <c r="HY49" s="24"/>
      <c r="HZ49" s="24"/>
      <c r="IA49" s="24"/>
      <c r="IB49" s="24"/>
      <c r="IC49" s="24"/>
      <c r="ID49" s="24"/>
      <c r="IE49" s="24"/>
      <c r="IF49" s="24"/>
      <c r="IG49" s="24"/>
      <c r="IH49" s="24"/>
      <c r="II49" s="24"/>
      <c r="IJ49" s="24"/>
      <c r="IK49" s="24"/>
      <c r="IL49" s="24"/>
      <c r="IM49" s="24"/>
      <c r="IN49" s="24"/>
      <c r="IO49" s="24"/>
      <c r="IP49" s="24"/>
      <c r="IQ49" s="24"/>
      <c r="IR49" s="24"/>
      <c r="IS49" s="24"/>
      <c r="IT49" s="24"/>
      <c r="IU49" s="24"/>
      <c r="IV49" s="24"/>
      <c r="IW49" s="24"/>
      <c r="IX49" s="24"/>
      <c r="IY49" s="24"/>
      <c r="IZ49" s="24"/>
      <c r="JA49" s="24"/>
      <c r="JB49" s="24"/>
      <c r="JC49" s="24"/>
      <c r="JD49" s="24"/>
      <c r="JE49" s="24"/>
      <c r="JF49" s="24"/>
      <c r="JG49" s="24"/>
      <c r="JH49" s="24"/>
      <c r="JI49" s="24"/>
      <c r="JJ49" s="24"/>
      <c r="JK49" s="24"/>
      <c r="JL49" s="24"/>
      <c r="JM49" s="24"/>
      <c r="JN49" s="24"/>
      <c r="JO49" s="24"/>
      <c r="JP49" s="24"/>
      <c r="JQ49" s="24"/>
      <c r="JR49" s="24"/>
      <c r="JS49" s="24"/>
      <c r="JT49" s="24"/>
      <c r="JU49" s="24"/>
      <c r="JV49" s="24"/>
      <c r="JW49" s="24"/>
      <c r="JX49" s="24"/>
      <c r="JY49" s="24"/>
      <c r="JZ49" s="24"/>
      <c r="KA49" s="24"/>
      <c r="KB49" s="24"/>
      <c r="KC49" s="24"/>
      <c r="KD49" s="24"/>
      <c r="KE49" s="24"/>
      <c r="KF49" s="24"/>
      <c r="KG49" s="24"/>
      <c r="KH49" s="24"/>
      <c r="KI49" s="24"/>
      <c r="KJ49" s="24"/>
      <c r="KK49" s="24"/>
      <c r="KL49" s="24"/>
      <c r="KM49" s="24"/>
      <c r="KN49" s="24"/>
      <c r="KO49" s="24"/>
      <c r="KP49" s="24"/>
      <c r="KQ49" s="24"/>
      <c r="KR49" s="24"/>
      <c r="KS49" s="24"/>
      <c r="KT49" s="24"/>
      <c r="KU49" s="24"/>
      <c r="KV49" s="24"/>
      <c r="KW49" s="24"/>
      <c r="KX49" s="24"/>
      <c r="KY49" s="24"/>
      <c r="KZ49" s="24"/>
      <c r="LA49" s="24"/>
      <c r="LB49" s="24"/>
      <c r="LC49" s="24"/>
      <c r="LD49" s="24"/>
      <c r="LE49" s="24"/>
      <c r="LF49" s="24"/>
      <c r="LG49" s="24"/>
      <c r="LH49" s="24"/>
      <c r="LI49" s="24"/>
      <c r="LJ49" s="24"/>
      <c r="LK49" s="24"/>
      <c r="LL49" s="24"/>
      <c r="LM49" s="24"/>
      <c r="LN49" s="24"/>
      <c r="LO49" s="24"/>
      <c r="LP49" s="24"/>
      <c r="LQ49" s="24"/>
      <c r="LR49" s="24"/>
      <c r="LS49" s="24"/>
      <c r="LT49" s="24"/>
      <c r="LU49" s="24"/>
      <c r="LV49" s="24"/>
      <c r="LW49" s="24"/>
      <c r="LX49" s="24"/>
      <c r="LY49" s="24"/>
      <c r="LZ49" s="24"/>
      <c r="MA49" s="24"/>
      <c r="MB49" s="24"/>
      <c r="MC49" s="24"/>
      <c r="MD49" s="24"/>
      <c r="ME49" s="24"/>
      <c r="MF49" s="24"/>
      <c r="MG49" s="24"/>
      <c r="MH49" s="24"/>
      <c r="MI49" s="24"/>
      <c r="MJ49" s="24"/>
      <c r="MK49" s="24"/>
      <c r="ML49" s="24"/>
      <c r="MM49" s="24"/>
      <c r="MN49" s="24"/>
      <c r="MO49" s="24"/>
      <c r="MP49" s="24"/>
      <c r="MQ49" s="24"/>
      <c r="MR49" s="24"/>
      <c r="MS49" s="24"/>
      <c r="MT49" s="24"/>
      <c r="MU49" s="24"/>
      <c r="MV49" s="24"/>
      <c r="MW49" s="24"/>
      <c r="MX49" s="24"/>
      <c r="MY49" s="24"/>
      <c r="MZ49" s="24"/>
      <c r="NA49" s="24"/>
      <c r="NB49" s="24"/>
      <c r="NC49" s="24"/>
      <c r="ND49" s="24"/>
      <c r="NE49" s="24"/>
      <c r="NF49" s="24"/>
      <c r="NG49" s="24"/>
      <c r="NH49" s="24"/>
      <c r="NI49" s="24"/>
      <c r="NJ49" s="24"/>
      <c r="NK49" s="24"/>
      <c r="NL49" s="24"/>
      <c r="NM49" s="24"/>
      <c r="NN49" s="24"/>
      <c r="NO49" s="24"/>
      <c r="NP49" s="24"/>
      <c r="NQ49" s="24"/>
      <c r="NR49" s="24"/>
      <c r="NS49" s="24"/>
      <c r="NT49" s="24"/>
      <c r="NU49" s="24"/>
      <c r="NV49" s="24"/>
      <c r="NW49" s="24"/>
      <c r="NX49" s="24"/>
      <c r="NY49" s="24"/>
      <c r="NZ49" s="24"/>
      <c r="OA49" s="24"/>
      <c r="OB49" s="24"/>
      <c r="OC49" s="24"/>
      <c r="OD49" s="24"/>
      <c r="OE49" s="24"/>
      <c r="OF49" s="24"/>
      <c r="OG49" s="24"/>
      <c r="OH49" s="24"/>
      <c r="OI49" s="24"/>
      <c r="OJ49" s="24"/>
      <c r="OK49" s="24"/>
      <c r="OL49" s="24"/>
      <c r="OM49" s="24"/>
      <c r="ON49" s="24"/>
      <c r="OO49" s="24"/>
      <c r="OP49" s="24"/>
      <c r="OQ49" s="24"/>
      <c r="OR49" s="24"/>
      <c r="OS49" s="24"/>
      <c r="OT49" s="24"/>
      <c r="OU49" s="24"/>
      <c r="OV49" s="24"/>
      <c r="OW49" s="24"/>
      <c r="OX49" s="24"/>
      <c r="OY49" s="24"/>
      <c r="OZ49" s="24"/>
      <c r="PA49" s="24"/>
      <c r="PB49" s="24"/>
      <c r="PC49" s="24"/>
      <c r="PD49" s="24"/>
      <c r="PE49" s="24"/>
      <c r="PF49" s="24"/>
      <c r="PG49" s="24"/>
      <c r="PH49" s="24"/>
      <c r="PI49" s="24"/>
      <c r="PJ49" s="24"/>
      <c r="PK49" s="24"/>
      <c r="PL49" s="24"/>
      <c r="PM49" s="24"/>
      <c r="PN49" s="24"/>
      <c r="PO49" s="24"/>
      <c r="PP49" s="24"/>
      <c r="PQ49" s="24"/>
      <c r="PR49" s="24"/>
      <c r="PS49" s="24"/>
      <c r="PT49" s="24"/>
      <c r="PU49" s="24"/>
      <c r="PV49" s="24"/>
      <c r="PW49" s="24"/>
      <c r="PX49" s="24"/>
      <c r="PY49" s="24"/>
      <c r="PZ49" s="24"/>
      <c r="QA49" s="24"/>
      <c r="QB49" s="24"/>
      <c r="QC49" s="24"/>
      <c r="QD49" s="24"/>
      <c r="QE49" s="24"/>
      <c r="QF49" s="24"/>
      <c r="QG49" s="24"/>
      <c r="QH49" s="24"/>
      <c r="QI49" s="24"/>
      <c r="QJ49" s="24"/>
      <c r="QK49" s="24"/>
      <c r="QL49" s="24"/>
      <c r="QM49" s="24"/>
      <c r="QN49" s="24"/>
      <c r="QO49" s="24"/>
      <c r="QP49" s="24"/>
      <c r="QQ49" s="24"/>
      <c r="QR49" s="24"/>
      <c r="QS49" s="24"/>
      <c r="QT49" s="24"/>
      <c r="QU49" s="24"/>
      <c r="QV49" s="24"/>
      <c r="QW49" s="24"/>
      <c r="QX49" s="24"/>
      <c r="QY49" s="24"/>
      <c r="QZ49" s="24"/>
      <c r="RA49" s="24"/>
      <c r="RB49" s="24"/>
      <c r="RC49" s="24"/>
      <c r="RD49" s="24"/>
      <c r="RE49" s="24"/>
      <c r="RF49" s="24"/>
      <c r="RG49" s="24"/>
      <c r="RH49" s="24"/>
      <c r="RI49" s="24"/>
      <c r="RJ49" s="24"/>
      <c r="RK49" s="24"/>
      <c r="RL49" s="24"/>
      <c r="RM49" s="24"/>
      <c r="RN49" s="24"/>
      <c r="RO49" s="24"/>
      <c r="RP49" s="24"/>
      <c r="RQ49" s="24"/>
      <c r="RR49" s="24"/>
      <c r="RS49" s="24"/>
      <c r="RT49" s="24"/>
      <c r="RU49" s="24"/>
      <c r="RV49" s="24"/>
      <c r="RW49" s="24"/>
      <c r="RX49" s="24"/>
      <c r="RY49" s="24"/>
      <c r="RZ49" s="24"/>
      <c r="SA49" s="24"/>
      <c r="SB49" s="24"/>
      <c r="SC49" s="24"/>
      <c r="SD49" s="24"/>
      <c r="SE49" s="24"/>
      <c r="SF49" s="24"/>
      <c r="SG49" s="24"/>
      <c r="SH49" s="24"/>
      <c r="SI49" s="24"/>
      <c r="SJ49" s="24"/>
      <c r="SK49" s="24"/>
      <c r="SL49" s="24"/>
      <c r="SM49" s="24"/>
      <c r="SN49" s="24"/>
      <c r="SO49" s="24"/>
      <c r="SP49" s="24"/>
      <c r="SQ49" s="24"/>
      <c r="SR49" s="24"/>
      <c r="SS49" s="24"/>
      <c r="ST49" s="24"/>
      <c r="SU49" s="24"/>
      <c r="SV49" s="24"/>
      <c r="SW49" s="24"/>
      <c r="SX49" s="24"/>
      <c r="SY49" s="24"/>
      <c r="SZ49" s="24"/>
      <c r="TA49" s="24"/>
      <c r="TB49" s="24"/>
      <c r="TC49" s="24"/>
      <c r="TD49" s="24"/>
      <c r="TE49" s="24"/>
      <c r="TF49" s="24"/>
      <c r="TG49" s="24"/>
      <c r="TH49" s="24"/>
      <c r="TI49" s="24"/>
      <c r="TJ49" s="24"/>
      <c r="TK49" s="24"/>
      <c r="TL49" s="24"/>
      <c r="TM49" s="24"/>
      <c r="TN49" s="24"/>
      <c r="TO49" s="24"/>
      <c r="TP49" s="24"/>
      <c r="TQ49" s="24"/>
      <c r="TR49" s="24"/>
      <c r="TS49" s="24"/>
      <c r="TT49" s="24"/>
      <c r="TU49" s="24"/>
      <c r="TV49" s="24"/>
      <c r="TW49" s="24"/>
      <c r="TX49" s="24"/>
      <c r="TY49" s="24"/>
      <c r="TZ49" s="24"/>
      <c r="UA49" s="24"/>
      <c r="UB49" s="24"/>
      <c r="UC49" s="24"/>
      <c r="UD49" s="24"/>
      <c r="UE49" s="24"/>
      <c r="UF49" s="24"/>
      <c r="UG49" s="24"/>
      <c r="UH49" s="24"/>
      <c r="UI49" s="24"/>
      <c r="UJ49" s="24"/>
      <c r="UK49" s="24"/>
      <c r="UL49" s="24"/>
      <c r="UM49" s="24"/>
      <c r="UN49" s="24"/>
      <c r="UO49" s="24"/>
      <c r="UP49" s="24"/>
      <c r="UQ49" s="24"/>
      <c r="UR49" s="24"/>
      <c r="US49" s="24"/>
      <c r="UT49" s="24"/>
      <c r="UU49" s="24"/>
      <c r="UV49" s="24"/>
      <c r="UW49" s="24"/>
      <c r="UX49" s="24"/>
      <c r="UY49" s="24"/>
      <c r="UZ49" s="24"/>
      <c r="VA49" s="24"/>
      <c r="VB49" s="24"/>
      <c r="VC49" s="24"/>
      <c r="VD49" s="24"/>
      <c r="VE49" s="24"/>
      <c r="VF49" s="24"/>
      <c r="VG49" s="24"/>
      <c r="VH49" s="24"/>
      <c r="VI49" s="24"/>
      <c r="VJ49" s="24"/>
      <c r="VK49" s="24"/>
      <c r="VL49" s="24"/>
      <c r="VM49" s="24"/>
      <c r="VN49" s="24"/>
      <c r="VO49" s="24"/>
      <c r="VP49" s="24"/>
      <c r="VQ49" s="24"/>
      <c r="VR49" s="24"/>
      <c r="VS49" s="24"/>
      <c r="VT49" s="24"/>
      <c r="VU49" s="24"/>
      <c r="VV49" s="24"/>
      <c r="VW49" s="24"/>
      <c r="VX49" s="24"/>
      <c r="VY49" s="24"/>
      <c r="VZ49" s="24"/>
      <c r="WA49" s="24"/>
      <c r="WB49" s="24"/>
      <c r="WC49" s="24"/>
      <c r="WD49" s="24"/>
      <c r="WE49" s="24"/>
      <c r="WF49" s="24"/>
      <c r="WG49" s="24"/>
      <c r="WH49" s="24"/>
      <c r="WI49" s="24"/>
      <c r="WJ49" s="24"/>
      <c r="WK49" s="24"/>
      <c r="WL49" s="24"/>
      <c r="WM49" s="24"/>
      <c r="WN49" s="24"/>
      <c r="WO49" s="24"/>
      <c r="WP49" s="24"/>
      <c r="WQ49" s="24"/>
      <c r="WR49" s="24"/>
      <c r="WS49" s="24"/>
      <c r="WT49" s="24"/>
      <c r="WU49" s="24"/>
      <c r="WV49" s="24"/>
      <c r="WW49" s="24"/>
      <c r="WX49" s="24"/>
      <c r="WY49" s="24"/>
      <c r="WZ49" s="24"/>
      <c r="XA49" s="24"/>
      <c r="XB49" s="24"/>
      <c r="XC49" s="24"/>
      <c r="XD49" s="24"/>
      <c r="XE49" s="24"/>
      <c r="XF49" s="24"/>
      <c r="XG49" s="24"/>
      <c r="XH49" s="24"/>
      <c r="XI49" s="24"/>
      <c r="XJ49" s="24"/>
      <c r="XK49" s="24"/>
      <c r="XL49" s="24"/>
      <c r="XM49" s="24"/>
      <c r="XN49" s="24"/>
      <c r="XO49" s="24"/>
      <c r="XP49" s="24"/>
      <c r="XQ49" s="24"/>
      <c r="XR49" s="24"/>
      <c r="XS49" s="24"/>
      <c r="XT49" s="24"/>
      <c r="XU49" s="24"/>
      <c r="XV49" s="24"/>
      <c r="XW49" s="24"/>
      <c r="XX49" s="24"/>
      <c r="XY49" s="24"/>
      <c r="XZ49" s="24"/>
      <c r="YA49" s="24"/>
      <c r="YB49" s="24"/>
      <c r="YC49" s="24"/>
      <c r="YD49" s="24"/>
      <c r="YE49" s="24"/>
      <c r="YF49" s="24"/>
      <c r="YG49" s="24"/>
      <c r="YH49" s="24"/>
      <c r="YI49" s="24"/>
      <c r="YJ49" s="24"/>
      <c r="YK49" s="24"/>
      <c r="YL49" s="24"/>
      <c r="YM49" s="24"/>
      <c r="YN49" s="24"/>
      <c r="YO49" s="24"/>
      <c r="YP49" s="24"/>
      <c r="YQ49" s="24"/>
      <c r="YR49" s="24"/>
      <c r="YS49" s="24"/>
      <c r="YT49" s="24"/>
      <c r="YU49" s="24"/>
      <c r="YV49" s="24"/>
      <c r="YW49" s="24"/>
      <c r="YX49" s="24"/>
      <c r="YY49" s="24"/>
      <c r="YZ49" s="24"/>
      <c r="ZA49" s="24"/>
      <c r="ZB49" s="24"/>
      <c r="ZC49" s="24"/>
      <c r="ZD49" s="24"/>
      <c r="ZE49" s="24"/>
      <c r="ZF49" s="24"/>
      <c r="ZG49" s="24"/>
      <c r="ZH49" s="24"/>
      <c r="ZI49" s="24"/>
      <c r="ZJ49" s="24"/>
      <c r="ZK49" s="24"/>
      <c r="ZL49" s="24"/>
      <c r="ZM49" s="24"/>
      <c r="ZN49" s="24"/>
      <c r="ZO49" s="24"/>
      <c r="ZP49" s="24"/>
      <c r="ZQ49" s="24"/>
      <c r="ZR49" s="24"/>
      <c r="ZS49" s="24"/>
      <c r="ZT49" s="24"/>
      <c r="ZU49" s="24"/>
      <c r="ZV49" s="24"/>
      <c r="ZW49" s="24"/>
      <c r="ZX49" s="24"/>
      <c r="ZY49" s="24"/>
      <c r="ZZ49" s="24"/>
      <c r="AAA49" s="24"/>
      <c r="AAB49" s="24"/>
      <c r="AAC49" s="24"/>
      <c r="AAD49" s="24"/>
      <c r="AAE49" s="24"/>
      <c r="AAF49" s="24"/>
      <c r="AAG49" s="24"/>
      <c r="AAH49" s="24"/>
      <c r="AAI49" s="24"/>
      <c r="AAJ49" s="24"/>
      <c r="AAK49" s="24"/>
      <c r="AAL49" s="24"/>
      <c r="AAM49" s="24"/>
      <c r="AAN49" s="24"/>
      <c r="AAO49" s="24"/>
      <c r="AAP49" s="24"/>
      <c r="AAQ49" s="24"/>
      <c r="AAR49" s="24"/>
      <c r="AAS49" s="24"/>
      <c r="AAT49" s="24"/>
      <c r="AAU49" s="24"/>
      <c r="AAV49" s="24"/>
      <c r="AAW49" s="24"/>
      <c r="AAX49" s="24"/>
      <c r="AAY49" s="24"/>
      <c r="AAZ49" s="24"/>
      <c r="ABA49" s="24"/>
      <c r="ABB49" s="24"/>
      <c r="ABC49" s="24"/>
      <c r="ABD49" s="24"/>
      <c r="ABE49" s="24"/>
      <c r="ABF49" s="24"/>
      <c r="ABG49" s="24"/>
      <c r="ABH49" s="24"/>
      <c r="ABI49" s="24"/>
      <c r="ABJ49" s="24"/>
      <c r="ABK49" s="24"/>
      <c r="ABL49" s="24"/>
      <c r="ABM49" s="24"/>
      <c r="ABN49" s="24"/>
      <c r="ABO49" s="24"/>
      <c r="ABP49" s="24"/>
      <c r="ABQ49" s="24"/>
      <c r="ABR49" s="24"/>
      <c r="ABS49" s="24"/>
      <c r="ABT49" s="24"/>
      <c r="ABU49" s="24"/>
      <c r="ABV49" s="24"/>
      <c r="ABW49" s="24"/>
      <c r="ABX49" s="24"/>
      <c r="ABY49" s="24"/>
      <c r="ABZ49" s="24"/>
      <c r="ACA49" s="24"/>
      <c r="ACB49" s="24"/>
      <c r="ACC49" s="24"/>
      <c r="ACD49" s="24"/>
      <c r="ACE49" s="24"/>
      <c r="ACF49" s="24"/>
      <c r="ACG49" s="24"/>
      <c r="ACH49" s="24"/>
      <c r="ACI49" s="24"/>
      <c r="ACJ49" s="24"/>
      <c r="ACK49" s="24"/>
      <c r="ACL49" s="24"/>
      <c r="ACM49" s="24"/>
      <c r="ACN49" s="24"/>
      <c r="ACO49" s="24"/>
      <c r="ACP49" s="24"/>
      <c r="ACQ49" s="24"/>
      <c r="ACR49" s="24"/>
      <c r="ACS49" s="24"/>
      <c r="ACT49" s="24"/>
      <c r="ACU49" s="24"/>
      <c r="ACV49" s="24"/>
      <c r="ACW49" s="24"/>
      <c r="ACX49" s="24"/>
      <c r="ACY49" s="24"/>
      <c r="ACZ49" s="24"/>
      <c r="ADA49" s="24"/>
      <c r="ADB49" s="24"/>
      <c r="ADC49" s="24"/>
      <c r="ADD49" s="24"/>
      <c r="ADE49" s="24"/>
      <c r="ADF49" s="24"/>
      <c r="ADG49" s="24"/>
      <c r="ADH49" s="24"/>
      <c r="ADI49" s="24"/>
      <c r="ADJ49" s="24"/>
      <c r="ADK49" s="24"/>
      <c r="ADL49" s="24"/>
      <c r="ADM49" s="24"/>
      <c r="ADN49" s="24"/>
      <c r="ADO49" s="24"/>
      <c r="ADP49" s="24"/>
      <c r="ADQ49" s="24"/>
      <c r="ADR49" s="24"/>
      <c r="ADS49" s="24"/>
      <c r="ADT49" s="24"/>
      <c r="ADU49" s="24"/>
      <c r="ADV49" s="24"/>
      <c r="ADW49" s="24"/>
      <c r="ADX49" s="24"/>
      <c r="ADY49" s="24"/>
      <c r="ADZ49" s="24"/>
      <c r="AEA49" s="24"/>
      <c r="AEB49" s="24"/>
      <c r="AEC49" s="24"/>
      <c r="AED49" s="24"/>
      <c r="AEE49" s="24"/>
      <c r="AEF49" s="24"/>
      <c r="AEG49" s="24"/>
      <c r="AEH49" s="24"/>
      <c r="AEI49" s="24"/>
      <c r="AEJ49" s="24"/>
      <c r="AEK49" s="24"/>
      <c r="AEL49" s="24"/>
      <c r="AEM49" s="24"/>
      <c r="AEN49" s="24"/>
      <c r="AEO49" s="24"/>
      <c r="AEP49" s="24"/>
      <c r="AEQ49" s="24"/>
      <c r="AER49" s="24"/>
      <c r="AES49" s="24"/>
      <c r="AET49" s="24"/>
      <c r="AEU49" s="24"/>
      <c r="AEV49" s="24"/>
      <c r="AEW49" s="24"/>
      <c r="AEX49" s="24"/>
      <c r="AEY49" s="24"/>
      <c r="AEZ49" s="24"/>
      <c r="AFA49" s="24"/>
      <c r="AFB49" s="24"/>
      <c r="AFC49" s="24"/>
      <c r="AFD49" s="24"/>
      <c r="AFE49" s="24"/>
      <c r="AFF49" s="24"/>
      <c r="AFG49" s="24"/>
      <c r="AFH49" s="24"/>
      <c r="AFI49" s="24"/>
      <c r="AFJ49" s="24"/>
      <c r="AFK49" s="24"/>
      <c r="AFL49" s="24"/>
      <c r="AFM49" s="24"/>
      <c r="AFN49" s="24"/>
      <c r="AFO49" s="24"/>
      <c r="AFP49" s="24"/>
      <c r="AFQ49" s="24"/>
      <c r="AFR49" s="24"/>
      <c r="AFS49" s="24"/>
      <c r="AFT49" s="24"/>
      <c r="AFU49" s="24"/>
      <c r="AFV49" s="24"/>
      <c r="AFW49" s="24"/>
      <c r="AFX49" s="24"/>
      <c r="AFY49" s="24"/>
      <c r="AFZ49" s="24"/>
      <c r="AGA49" s="24"/>
      <c r="AGB49" s="24"/>
      <c r="AGC49" s="24"/>
      <c r="AGD49" s="24"/>
      <c r="AGE49" s="24"/>
      <c r="AGF49" s="24"/>
      <c r="AGG49" s="24"/>
      <c r="AGH49" s="24"/>
      <c r="AGI49" s="24"/>
      <c r="AGJ49" s="24"/>
      <c r="AGK49" s="24"/>
      <c r="AGL49" s="24"/>
      <c r="AGM49" s="24"/>
      <c r="AGN49" s="24"/>
      <c r="AGO49" s="24"/>
      <c r="AGP49" s="24"/>
      <c r="AGQ49" s="24"/>
      <c r="AGR49" s="24"/>
      <c r="AGS49" s="24"/>
      <c r="AGT49" s="24"/>
      <c r="AGU49" s="24"/>
      <c r="AGV49" s="24"/>
      <c r="AGW49" s="24"/>
      <c r="AGX49" s="24"/>
      <c r="AGY49" s="24"/>
      <c r="AGZ49" s="24"/>
      <c r="AHA49" s="24"/>
      <c r="AHB49" s="24"/>
      <c r="AHC49" s="24"/>
      <c r="AHD49" s="24"/>
      <c r="AHE49" s="24"/>
      <c r="AHF49" s="24"/>
      <c r="AHG49" s="24"/>
      <c r="AHH49" s="24"/>
      <c r="AHI49" s="24"/>
      <c r="AHJ49" s="24"/>
      <c r="AHK49" s="24"/>
      <c r="AHL49" s="24"/>
      <c r="AHM49" s="24"/>
      <c r="AHN49" s="24"/>
      <c r="AHO49" s="24"/>
      <c r="AHP49" s="24"/>
      <c r="AHQ49" s="24"/>
      <c r="AHR49" s="24"/>
      <c r="AHS49" s="24"/>
      <c r="AHT49" s="24"/>
      <c r="AHU49" s="24"/>
      <c r="AHV49" s="24"/>
      <c r="AHW49" s="24"/>
      <c r="AHX49" s="24"/>
      <c r="AHY49" s="24"/>
      <c r="AHZ49" s="24"/>
      <c r="AIA49" s="24"/>
      <c r="AIB49" s="24"/>
      <c r="AIC49" s="24"/>
      <c r="AID49" s="24"/>
      <c r="AIE49" s="24"/>
      <c r="AIF49" s="24"/>
      <c r="AIG49" s="24"/>
      <c r="AIH49" s="24"/>
      <c r="AII49" s="24"/>
      <c r="AIJ49" s="24"/>
      <c r="AIK49" s="24"/>
      <c r="AIL49" s="24"/>
      <c r="AIM49" s="24"/>
      <c r="AIN49" s="24"/>
      <c r="AIO49" s="24"/>
      <c r="AIP49" s="24"/>
      <c r="AIQ49" s="24"/>
      <c r="AIR49" s="24"/>
      <c r="AIS49" s="24"/>
      <c r="AIT49" s="24"/>
      <c r="AIU49" s="24"/>
      <c r="AIV49" s="24"/>
      <c r="AIW49" s="24"/>
      <c r="AIX49" s="24"/>
      <c r="AIY49" s="24"/>
      <c r="AIZ49" s="24"/>
      <c r="AJA49" s="24"/>
      <c r="AJB49" s="24"/>
      <c r="AJC49" s="24"/>
      <c r="AJD49" s="24"/>
      <c r="AJE49" s="24"/>
      <c r="AJF49" s="24"/>
      <c r="AJG49" s="24"/>
      <c r="AJH49" s="24"/>
      <c r="AJI49" s="24"/>
      <c r="AJJ49" s="24"/>
      <c r="AJK49" s="24"/>
      <c r="AJL49" s="24"/>
      <c r="AJM49" s="24"/>
      <c r="AJN49" s="24"/>
      <c r="AJO49" s="24"/>
      <c r="AJP49" s="24"/>
      <c r="AJQ49" s="24"/>
      <c r="AJR49" s="24"/>
      <c r="AJS49" s="24"/>
      <c r="AJT49" s="24"/>
      <c r="AJU49" s="24"/>
      <c r="AJV49" s="24"/>
      <c r="AJW49" s="24"/>
      <c r="AJX49" s="24"/>
      <c r="AJY49" s="24"/>
      <c r="AJZ49" s="24"/>
      <c r="AKA49" s="24"/>
      <c r="AKB49" s="24"/>
      <c r="AKC49" s="24"/>
      <c r="AKD49" s="24"/>
      <c r="AKE49" s="24"/>
      <c r="AKF49" s="24"/>
      <c r="AKG49" s="24"/>
      <c r="AKH49" s="24"/>
      <c r="AKI49" s="24"/>
      <c r="AKJ49" s="24"/>
      <c r="AKK49" s="24"/>
      <c r="AKL49" s="24"/>
      <c r="AKM49" s="24"/>
      <c r="AKN49" s="24"/>
      <c r="AKO49" s="24"/>
      <c r="AKP49" s="24"/>
      <c r="AKQ49" s="24"/>
      <c r="AKR49" s="24"/>
      <c r="AKS49" s="24"/>
      <c r="AKT49" s="24"/>
      <c r="AKU49" s="24"/>
      <c r="AKV49" s="24"/>
      <c r="AKW49" s="24"/>
      <c r="AKX49" s="24"/>
      <c r="AKY49" s="24"/>
      <c r="AKZ49" s="24"/>
      <c r="ALA49" s="24"/>
      <c r="ALB49" s="24"/>
      <c r="ALC49" s="24"/>
      <c r="ALD49" s="24"/>
      <c r="ALE49" s="24"/>
      <c r="ALF49" s="24"/>
      <c r="ALG49" s="24"/>
      <c r="ALH49" s="24"/>
      <c r="ALI49" s="24"/>
      <c r="ALJ49" s="24"/>
      <c r="ALK49" s="24"/>
      <c r="ALL49" s="24"/>
      <c r="ALM49" s="24"/>
      <c r="ALN49" s="24"/>
      <c r="ALO49" s="24"/>
      <c r="ALP49" s="24"/>
      <c r="ALQ49" s="24"/>
      <c r="ALR49" s="24"/>
      <c r="ALS49" s="24"/>
      <c r="ALT49" s="24"/>
      <c r="ALU49" s="24"/>
      <c r="ALV49" s="24"/>
      <c r="ALW49" s="24"/>
      <c r="ALX49" s="24"/>
      <c r="ALY49" s="24"/>
      <c r="ALZ49" s="24"/>
      <c r="AMA49" s="24"/>
      <c r="AMB49" s="24"/>
      <c r="AMC49" s="24"/>
      <c r="AMD49" s="24"/>
      <c r="AME49" s="24"/>
      <c r="AMF49" s="24"/>
      <c r="AMG49" s="24"/>
      <c r="AMH49" s="24"/>
      <c r="AMI49" s="24"/>
      <c r="AMJ49" s="24"/>
      <c r="AMK49" s="24"/>
    </row>
    <row r="50" spans="1:1025" customFormat="1" ht="15.2" customHeight="1">
      <c r="A50" s="50">
        <v>17</v>
      </c>
      <c r="B50" s="47" t="s">
        <v>112</v>
      </c>
      <c r="C50" s="48"/>
      <c r="D50" s="71">
        <f>IF(D46-D47&lt;0,,D46-D47)</f>
        <v>0</v>
      </c>
      <c r="E50" s="72">
        <f>IF(E46-E48&lt;0,,E46-E48)-E49</f>
        <v>0</v>
      </c>
      <c r="F50" s="26"/>
      <c r="G50" s="27"/>
      <c r="H50" s="28"/>
      <c r="I50" s="117"/>
      <c r="J50" s="117"/>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4"/>
      <c r="AJ50" s="24"/>
      <c r="AK50" s="24"/>
      <c r="AL50" s="24"/>
      <c r="AM50" s="24"/>
      <c r="AN50" s="24"/>
      <c r="AO50" s="24"/>
      <c r="AP50" s="24"/>
      <c r="AQ50" s="24"/>
      <c r="AR50" s="24"/>
      <c r="AS50" s="24"/>
      <c r="AT50" s="24"/>
      <c r="AU50" s="24"/>
      <c r="AV50" s="24"/>
      <c r="AW50" s="24"/>
      <c r="AX50" s="24"/>
      <c r="AY50" s="24"/>
      <c r="AZ50" s="24"/>
      <c r="BA50" s="24"/>
      <c r="BB50" s="24"/>
      <c r="BC50" s="24"/>
      <c r="BD50" s="24"/>
      <c r="BE50" s="24"/>
      <c r="BF50" s="24"/>
      <c r="BG50" s="24"/>
      <c r="BH50" s="24"/>
      <c r="BI50" s="24"/>
      <c r="BJ50" s="24"/>
      <c r="BK50" s="24"/>
      <c r="BL50" s="24"/>
      <c r="BM50" s="24"/>
      <c r="BN50" s="24"/>
      <c r="BO50" s="24"/>
      <c r="BP50" s="24"/>
      <c r="BQ50" s="24"/>
      <c r="BR50" s="24"/>
      <c r="BS50" s="24"/>
      <c r="BT50" s="24"/>
      <c r="BU50" s="24"/>
      <c r="BV50" s="24"/>
      <c r="BW50" s="24"/>
      <c r="BX50" s="24"/>
      <c r="BY50" s="24"/>
      <c r="BZ50" s="24"/>
      <c r="CA50" s="24"/>
      <c r="CB50" s="24"/>
      <c r="CC50" s="24"/>
      <c r="CD50" s="24"/>
      <c r="CE50" s="24"/>
      <c r="CF50" s="24"/>
      <c r="CG50" s="24"/>
      <c r="CH50" s="24"/>
      <c r="CI50" s="24"/>
      <c r="CJ50" s="24"/>
      <c r="CK50" s="24"/>
      <c r="CL50" s="24"/>
      <c r="CM50" s="24"/>
      <c r="CN50" s="24"/>
      <c r="CO50" s="24"/>
      <c r="CP50" s="24"/>
      <c r="CQ50" s="24"/>
      <c r="CR50" s="24"/>
      <c r="CS50" s="24"/>
      <c r="CT50" s="24"/>
      <c r="CU50" s="24"/>
      <c r="CV50" s="24"/>
      <c r="CW50" s="24"/>
      <c r="CX50" s="24"/>
      <c r="CY50" s="24"/>
      <c r="CZ50" s="24"/>
      <c r="DA50" s="24"/>
      <c r="DB50" s="24"/>
      <c r="DC50" s="24"/>
      <c r="DD50" s="24"/>
      <c r="DE50" s="24"/>
      <c r="DF50" s="24"/>
      <c r="DG50" s="24"/>
      <c r="DH50" s="24"/>
      <c r="DI50" s="24"/>
      <c r="DJ50" s="24"/>
      <c r="DK50" s="24"/>
      <c r="DL50" s="24"/>
      <c r="DM50" s="24"/>
      <c r="DN50" s="24"/>
      <c r="DO50" s="24"/>
      <c r="DP50" s="24"/>
      <c r="DQ50" s="24"/>
      <c r="DR50" s="24"/>
      <c r="DS50" s="24"/>
      <c r="DT50" s="24"/>
      <c r="DU50" s="24"/>
      <c r="DV50" s="24"/>
      <c r="DW50" s="24"/>
      <c r="DX50" s="24"/>
      <c r="DY50" s="24"/>
      <c r="DZ50" s="24"/>
      <c r="EA50" s="24"/>
      <c r="EB50" s="24"/>
      <c r="EC50" s="24"/>
      <c r="ED50" s="24"/>
      <c r="EE50" s="24"/>
      <c r="EF50" s="24"/>
      <c r="EG50" s="24"/>
      <c r="EH50" s="24"/>
      <c r="EI50" s="24"/>
      <c r="EJ50" s="24"/>
      <c r="EK50" s="24"/>
      <c r="EL50" s="24"/>
      <c r="EM50" s="24"/>
      <c r="EN50" s="24"/>
      <c r="EO50" s="24"/>
      <c r="EP50" s="24"/>
      <c r="EQ50" s="24"/>
      <c r="ER50" s="24"/>
      <c r="ES50" s="24"/>
      <c r="ET50" s="24"/>
      <c r="EU50" s="24"/>
      <c r="EV50" s="24"/>
      <c r="EW50" s="24"/>
      <c r="EX50" s="24"/>
      <c r="EY50" s="24"/>
      <c r="EZ50" s="24"/>
      <c r="FA50" s="24"/>
      <c r="FB50" s="24"/>
      <c r="FC50" s="24"/>
      <c r="FD50" s="24"/>
      <c r="FE50" s="24"/>
      <c r="FF50" s="24"/>
      <c r="FG50" s="24"/>
      <c r="FH50" s="24"/>
      <c r="FI50" s="24"/>
      <c r="FJ50" s="24"/>
      <c r="FK50" s="24"/>
      <c r="FL50" s="24"/>
      <c r="FM50" s="24"/>
      <c r="FN50" s="24"/>
      <c r="FO50" s="24"/>
      <c r="FP50" s="24"/>
      <c r="FQ50" s="24"/>
      <c r="FR50" s="24"/>
      <c r="FS50" s="24"/>
      <c r="FT50" s="24"/>
      <c r="FU50" s="24"/>
      <c r="FV50" s="24"/>
      <c r="FW50" s="24"/>
      <c r="FX50" s="24"/>
      <c r="FY50" s="24"/>
      <c r="FZ50" s="24"/>
      <c r="GA50" s="24"/>
      <c r="GB50" s="24"/>
      <c r="GC50" s="24"/>
      <c r="GD50" s="24"/>
      <c r="GE50" s="24"/>
      <c r="GF50" s="24"/>
      <c r="GG50" s="24"/>
      <c r="GH50" s="24"/>
      <c r="GI50" s="24"/>
      <c r="GJ50" s="24"/>
      <c r="GK50" s="24"/>
      <c r="GL50" s="24"/>
      <c r="GM50" s="24"/>
      <c r="GN50" s="24"/>
      <c r="GO50" s="24"/>
      <c r="GP50" s="24"/>
      <c r="GQ50" s="24"/>
      <c r="GR50" s="24"/>
      <c r="GS50" s="24"/>
      <c r="GT50" s="24"/>
      <c r="GU50" s="24"/>
      <c r="GV50" s="24"/>
      <c r="GW50" s="24"/>
      <c r="GX50" s="24"/>
      <c r="GY50" s="24"/>
      <c r="GZ50" s="24"/>
      <c r="HA50" s="24"/>
      <c r="HB50" s="24"/>
      <c r="HC50" s="24"/>
      <c r="HD50" s="24"/>
      <c r="HE50" s="24"/>
      <c r="HF50" s="24"/>
      <c r="HG50" s="24"/>
      <c r="HH50" s="24"/>
      <c r="HI50" s="24"/>
      <c r="HJ50" s="24"/>
      <c r="HK50" s="24"/>
      <c r="HL50" s="24"/>
      <c r="HM50" s="24"/>
      <c r="HN50" s="24"/>
      <c r="HO50" s="24"/>
      <c r="HP50" s="24"/>
      <c r="HQ50" s="24"/>
      <c r="HR50" s="24"/>
      <c r="HS50" s="24"/>
      <c r="HT50" s="24"/>
      <c r="HU50" s="24"/>
      <c r="HV50" s="24"/>
      <c r="HW50" s="24"/>
      <c r="HX50" s="24"/>
      <c r="HY50" s="24"/>
      <c r="HZ50" s="24"/>
      <c r="IA50" s="24"/>
      <c r="IB50" s="24"/>
      <c r="IC50" s="24"/>
      <c r="ID50" s="24"/>
      <c r="IE50" s="24"/>
      <c r="IF50" s="24"/>
      <c r="IG50" s="24"/>
      <c r="IH50" s="24"/>
      <c r="II50" s="24"/>
      <c r="IJ50" s="24"/>
      <c r="IK50" s="24"/>
      <c r="IL50" s="24"/>
      <c r="IM50" s="24"/>
      <c r="IN50" s="24"/>
      <c r="IO50" s="24"/>
      <c r="IP50" s="24"/>
      <c r="IQ50" s="24"/>
      <c r="IR50" s="24"/>
      <c r="IS50" s="24"/>
      <c r="IT50" s="24"/>
      <c r="IU50" s="24"/>
      <c r="IV50" s="24"/>
      <c r="IW50" s="24"/>
      <c r="IX50" s="24"/>
      <c r="IY50" s="24"/>
      <c r="IZ50" s="24"/>
      <c r="JA50" s="24"/>
      <c r="JB50" s="24"/>
      <c r="JC50" s="24"/>
      <c r="JD50" s="24"/>
      <c r="JE50" s="24"/>
      <c r="JF50" s="24"/>
      <c r="JG50" s="24"/>
      <c r="JH50" s="24"/>
      <c r="JI50" s="24"/>
      <c r="JJ50" s="24"/>
      <c r="JK50" s="24"/>
      <c r="JL50" s="24"/>
      <c r="JM50" s="24"/>
      <c r="JN50" s="24"/>
      <c r="JO50" s="24"/>
      <c r="JP50" s="24"/>
      <c r="JQ50" s="24"/>
      <c r="JR50" s="24"/>
      <c r="JS50" s="24"/>
      <c r="JT50" s="24"/>
      <c r="JU50" s="24"/>
      <c r="JV50" s="24"/>
      <c r="JW50" s="24"/>
      <c r="JX50" s="24"/>
      <c r="JY50" s="24"/>
      <c r="JZ50" s="24"/>
      <c r="KA50" s="24"/>
      <c r="KB50" s="24"/>
      <c r="KC50" s="24"/>
      <c r="KD50" s="24"/>
      <c r="KE50" s="24"/>
      <c r="KF50" s="24"/>
      <c r="KG50" s="24"/>
      <c r="KH50" s="24"/>
      <c r="KI50" s="24"/>
      <c r="KJ50" s="24"/>
      <c r="KK50" s="24"/>
      <c r="KL50" s="24"/>
      <c r="KM50" s="24"/>
      <c r="KN50" s="24"/>
      <c r="KO50" s="24"/>
      <c r="KP50" s="24"/>
      <c r="KQ50" s="24"/>
      <c r="KR50" s="24"/>
      <c r="KS50" s="24"/>
      <c r="KT50" s="24"/>
      <c r="KU50" s="24"/>
      <c r="KV50" s="24"/>
      <c r="KW50" s="24"/>
      <c r="KX50" s="24"/>
      <c r="KY50" s="24"/>
      <c r="KZ50" s="24"/>
      <c r="LA50" s="24"/>
      <c r="LB50" s="24"/>
      <c r="LC50" s="24"/>
      <c r="LD50" s="24"/>
      <c r="LE50" s="24"/>
      <c r="LF50" s="24"/>
      <c r="LG50" s="24"/>
      <c r="LH50" s="24"/>
      <c r="LI50" s="24"/>
      <c r="LJ50" s="24"/>
      <c r="LK50" s="24"/>
      <c r="LL50" s="24"/>
      <c r="LM50" s="24"/>
      <c r="LN50" s="24"/>
      <c r="LO50" s="24"/>
      <c r="LP50" s="24"/>
      <c r="LQ50" s="24"/>
      <c r="LR50" s="24"/>
      <c r="LS50" s="24"/>
      <c r="LT50" s="24"/>
      <c r="LU50" s="24"/>
      <c r="LV50" s="24"/>
      <c r="LW50" s="24"/>
      <c r="LX50" s="24"/>
      <c r="LY50" s="24"/>
      <c r="LZ50" s="24"/>
      <c r="MA50" s="24"/>
      <c r="MB50" s="24"/>
      <c r="MC50" s="24"/>
      <c r="MD50" s="24"/>
      <c r="ME50" s="24"/>
      <c r="MF50" s="24"/>
      <c r="MG50" s="24"/>
      <c r="MH50" s="24"/>
      <c r="MI50" s="24"/>
      <c r="MJ50" s="24"/>
      <c r="MK50" s="24"/>
      <c r="ML50" s="24"/>
      <c r="MM50" s="24"/>
      <c r="MN50" s="24"/>
      <c r="MO50" s="24"/>
      <c r="MP50" s="24"/>
      <c r="MQ50" s="24"/>
      <c r="MR50" s="24"/>
      <c r="MS50" s="24"/>
      <c r="MT50" s="24"/>
      <c r="MU50" s="24"/>
      <c r="MV50" s="24"/>
      <c r="MW50" s="24"/>
      <c r="MX50" s="24"/>
      <c r="MY50" s="24"/>
      <c r="MZ50" s="24"/>
      <c r="NA50" s="24"/>
      <c r="NB50" s="24"/>
      <c r="NC50" s="24"/>
      <c r="ND50" s="24"/>
      <c r="NE50" s="24"/>
      <c r="NF50" s="24"/>
      <c r="NG50" s="24"/>
      <c r="NH50" s="24"/>
      <c r="NI50" s="24"/>
      <c r="NJ50" s="24"/>
      <c r="NK50" s="24"/>
      <c r="NL50" s="24"/>
      <c r="NM50" s="24"/>
      <c r="NN50" s="24"/>
      <c r="NO50" s="24"/>
      <c r="NP50" s="24"/>
      <c r="NQ50" s="24"/>
      <c r="NR50" s="24"/>
      <c r="NS50" s="24"/>
      <c r="NT50" s="24"/>
      <c r="NU50" s="24"/>
      <c r="NV50" s="24"/>
      <c r="NW50" s="24"/>
      <c r="NX50" s="24"/>
      <c r="NY50" s="24"/>
      <c r="NZ50" s="24"/>
      <c r="OA50" s="24"/>
      <c r="OB50" s="24"/>
      <c r="OC50" s="24"/>
      <c r="OD50" s="24"/>
      <c r="OE50" s="24"/>
      <c r="OF50" s="24"/>
      <c r="OG50" s="24"/>
      <c r="OH50" s="24"/>
      <c r="OI50" s="24"/>
      <c r="OJ50" s="24"/>
      <c r="OK50" s="24"/>
      <c r="OL50" s="24"/>
      <c r="OM50" s="24"/>
      <c r="ON50" s="24"/>
      <c r="OO50" s="24"/>
      <c r="OP50" s="24"/>
      <c r="OQ50" s="24"/>
      <c r="OR50" s="24"/>
      <c r="OS50" s="24"/>
      <c r="OT50" s="24"/>
      <c r="OU50" s="24"/>
      <c r="OV50" s="24"/>
      <c r="OW50" s="24"/>
      <c r="OX50" s="24"/>
      <c r="OY50" s="24"/>
      <c r="OZ50" s="24"/>
      <c r="PA50" s="24"/>
      <c r="PB50" s="24"/>
      <c r="PC50" s="24"/>
      <c r="PD50" s="24"/>
      <c r="PE50" s="24"/>
      <c r="PF50" s="24"/>
      <c r="PG50" s="24"/>
      <c r="PH50" s="24"/>
      <c r="PI50" s="24"/>
      <c r="PJ50" s="24"/>
      <c r="PK50" s="24"/>
      <c r="PL50" s="24"/>
      <c r="PM50" s="24"/>
      <c r="PN50" s="24"/>
      <c r="PO50" s="24"/>
      <c r="PP50" s="24"/>
      <c r="PQ50" s="24"/>
      <c r="PR50" s="24"/>
      <c r="PS50" s="24"/>
      <c r="PT50" s="24"/>
      <c r="PU50" s="24"/>
      <c r="PV50" s="24"/>
      <c r="PW50" s="24"/>
      <c r="PX50" s="24"/>
      <c r="PY50" s="24"/>
      <c r="PZ50" s="24"/>
      <c r="QA50" s="24"/>
      <c r="QB50" s="24"/>
      <c r="QC50" s="24"/>
      <c r="QD50" s="24"/>
      <c r="QE50" s="24"/>
      <c r="QF50" s="24"/>
      <c r="QG50" s="24"/>
      <c r="QH50" s="24"/>
      <c r="QI50" s="24"/>
      <c r="QJ50" s="24"/>
      <c r="QK50" s="24"/>
      <c r="QL50" s="24"/>
      <c r="QM50" s="24"/>
      <c r="QN50" s="24"/>
      <c r="QO50" s="24"/>
      <c r="QP50" s="24"/>
      <c r="QQ50" s="24"/>
      <c r="QR50" s="24"/>
      <c r="QS50" s="24"/>
      <c r="QT50" s="24"/>
      <c r="QU50" s="24"/>
      <c r="QV50" s="24"/>
      <c r="QW50" s="24"/>
      <c r="QX50" s="24"/>
      <c r="QY50" s="24"/>
      <c r="QZ50" s="24"/>
      <c r="RA50" s="24"/>
      <c r="RB50" s="24"/>
      <c r="RC50" s="24"/>
      <c r="RD50" s="24"/>
      <c r="RE50" s="24"/>
      <c r="RF50" s="24"/>
      <c r="RG50" s="24"/>
      <c r="RH50" s="24"/>
      <c r="RI50" s="24"/>
      <c r="RJ50" s="24"/>
      <c r="RK50" s="24"/>
      <c r="RL50" s="24"/>
      <c r="RM50" s="24"/>
      <c r="RN50" s="24"/>
      <c r="RO50" s="24"/>
      <c r="RP50" s="24"/>
      <c r="RQ50" s="24"/>
      <c r="RR50" s="24"/>
      <c r="RS50" s="24"/>
      <c r="RT50" s="24"/>
      <c r="RU50" s="24"/>
      <c r="RV50" s="24"/>
      <c r="RW50" s="24"/>
      <c r="RX50" s="24"/>
      <c r="RY50" s="24"/>
      <c r="RZ50" s="24"/>
      <c r="SA50" s="24"/>
      <c r="SB50" s="24"/>
      <c r="SC50" s="24"/>
      <c r="SD50" s="24"/>
      <c r="SE50" s="24"/>
      <c r="SF50" s="24"/>
      <c r="SG50" s="24"/>
      <c r="SH50" s="24"/>
      <c r="SI50" s="24"/>
      <c r="SJ50" s="24"/>
      <c r="SK50" s="24"/>
      <c r="SL50" s="24"/>
      <c r="SM50" s="24"/>
      <c r="SN50" s="24"/>
      <c r="SO50" s="24"/>
      <c r="SP50" s="24"/>
      <c r="SQ50" s="24"/>
      <c r="SR50" s="24"/>
      <c r="SS50" s="24"/>
      <c r="ST50" s="24"/>
      <c r="SU50" s="24"/>
      <c r="SV50" s="24"/>
      <c r="SW50" s="24"/>
      <c r="SX50" s="24"/>
      <c r="SY50" s="24"/>
      <c r="SZ50" s="24"/>
      <c r="TA50" s="24"/>
      <c r="TB50" s="24"/>
      <c r="TC50" s="24"/>
      <c r="TD50" s="24"/>
      <c r="TE50" s="24"/>
      <c r="TF50" s="24"/>
      <c r="TG50" s="24"/>
      <c r="TH50" s="24"/>
      <c r="TI50" s="24"/>
      <c r="TJ50" s="24"/>
      <c r="TK50" s="24"/>
      <c r="TL50" s="24"/>
      <c r="TM50" s="24"/>
      <c r="TN50" s="24"/>
      <c r="TO50" s="24"/>
      <c r="TP50" s="24"/>
      <c r="TQ50" s="24"/>
      <c r="TR50" s="24"/>
      <c r="TS50" s="24"/>
      <c r="TT50" s="24"/>
      <c r="TU50" s="24"/>
      <c r="TV50" s="24"/>
      <c r="TW50" s="24"/>
      <c r="TX50" s="24"/>
      <c r="TY50" s="24"/>
      <c r="TZ50" s="24"/>
      <c r="UA50" s="24"/>
      <c r="UB50" s="24"/>
      <c r="UC50" s="24"/>
      <c r="UD50" s="24"/>
      <c r="UE50" s="24"/>
      <c r="UF50" s="24"/>
      <c r="UG50" s="24"/>
      <c r="UH50" s="24"/>
      <c r="UI50" s="24"/>
      <c r="UJ50" s="24"/>
      <c r="UK50" s="24"/>
      <c r="UL50" s="24"/>
      <c r="UM50" s="24"/>
      <c r="UN50" s="24"/>
      <c r="UO50" s="24"/>
      <c r="UP50" s="24"/>
      <c r="UQ50" s="24"/>
      <c r="UR50" s="24"/>
      <c r="US50" s="24"/>
      <c r="UT50" s="24"/>
      <c r="UU50" s="24"/>
      <c r="UV50" s="24"/>
      <c r="UW50" s="24"/>
      <c r="UX50" s="24"/>
      <c r="UY50" s="24"/>
      <c r="UZ50" s="24"/>
      <c r="VA50" s="24"/>
      <c r="VB50" s="24"/>
      <c r="VC50" s="24"/>
      <c r="VD50" s="24"/>
      <c r="VE50" s="24"/>
      <c r="VF50" s="24"/>
      <c r="VG50" s="24"/>
      <c r="VH50" s="24"/>
      <c r="VI50" s="24"/>
      <c r="VJ50" s="24"/>
      <c r="VK50" s="24"/>
      <c r="VL50" s="24"/>
      <c r="VM50" s="24"/>
      <c r="VN50" s="24"/>
      <c r="VO50" s="24"/>
      <c r="VP50" s="24"/>
      <c r="VQ50" s="24"/>
      <c r="VR50" s="24"/>
      <c r="VS50" s="24"/>
      <c r="VT50" s="24"/>
      <c r="VU50" s="24"/>
      <c r="VV50" s="24"/>
      <c r="VW50" s="24"/>
      <c r="VX50" s="24"/>
      <c r="VY50" s="24"/>
      <c r="VZ50" s="24"/>
      <c r="WA50" s="24"/>
      <c r="WB50" s="24"/>
      <c r="WC50" s="24"/>
      <c r="WD50" s="24"/>
      <c r="WE50" s="24"/>
      <c r="WF50" s="24"/>
      <c r="WG50" s="24"/>
      <c r="WH50" s="24"/>
      <c r="WI50" s="24"/>
      <c r="WJ50" s="24"/>
      <c r="WK50" s="24"/>
      <c r="WL50" s="24"/>
      <c r="WM50" s="24"/>
      <c r="WN50" s="24"/>
      <c r="WO50" s="24"/>
      <c r="WP50" s="24"/>
      <c r="WQ50" s="24"/>
      <c r="WR50" s="24"/>
      <c r="WS50" s="24"/>
      <c r="WT50" s="24"/>
      <c r="WU50" s="24"/>
      <c r="WV50" s="24"/>
      <c r="WW50" s="24"/>
      <c r="WX50" s="24"/>
      <c r="WY50" s="24"/>
      <c r="WZ50" s="24"/>
      <c r="XA50" s="24"/>
      <c r="XB50" s="24"/>
      <c r="XC50" s="24"/>
      <c r="XD50" s="24"/>
      <c r="XE50" s="24"/>
      <c r="XF50" s="24"/>
      <c r="XG50" s="24"/>
      <c r="XH50" s="24"/>
      <c r="XI50" s="24"/>
      <c r="XJ50" s="24"/>
      <c r="XK50" s="24"/>
      <c r="XL50" s="24"/>
      <c r="XM50" s="24"/>
      <c r="XN50" s="24"/>
      <c r="XO50" s="24"/>
      <c r="XP50" s="24"/>
      <c r="XQ50" s="24"/>
      <c r="XR50" s="24"/>
      <c r="XS50" s="24"/>
      <c r="XT50" s="24"/>
      <c r="XU50" s="24"/>
      <c r="XV50" s="24"/>
      <c r="XW50" s="24"/>
      <c r="XX50" s="24"/>
      <c r="XY50" s="24"/>
      <c r="XZ50" s="24"/>
      <c r="YA50" s="24"/>
      <c r="YB50" s="24"/>
      <c r="YC50" s="24"/>
      <c r="YD50" s="24"/>
      <c r="YE50" s="24"/>
      <c r="YF50" s="24"/>
      <c r="YG50" s="24"/>
      <c r="YH50" s="24"/>
      <c r="YI50" s="24"/>
      <c r="YJ50" s="24"/>
      <c r="YK50" s="24"/>
      <c r="YL50" s="24"/>
      <c r="YM50" s="24"/>
      <c r="YN50" s="24"/>
      <c r="YO50" s="24"/>
      <c r="YP50" s="24"/>
      <c r="YQ50" s="24"/>
      <c r="YR50" s="24"/>
      <c r="YS50" s="24"/>
      <c r="YT50" s="24"/>
      <c r="YU50" s="24"/>
      <c r="YV50" s="24"/>
      <c r="YW50" s="24"/>
      <c r="YX50" s="24"/>
      <c r="YY50" s="24"/>
      <c r="YZ50" s="24"/>
      <c r="ZA50" s="24"/>
      <c r="ZB50" s="24"/>
      <c r="ZC50" s="24"/>
      <c r="ZD50" s="24"/>
      <c r="ZE50" s="24"/>
      <c r="ZF50" s="24"/>
      <c r="ZG50" s="24"/>
      <c r="ZH50" s="24"/>
      <c r="ZI50" s="24"/>
      <c r="ZJ50" s="24"/>
      <c r="ZK50" s="24"/>
      <c r="ZL50" s="24"/>
      <c r="ZM50" s="24"/>
      <c r="ZN50" s="24"/>
      <c r="ZO50" s="24"/>
      <c r="ZP50" s="24"/>
      <c r="ZQ50" s="24"/>
      <c r="ZR50" s="24"/>
      <c r="ZS50" s="24"/>
      <c r="ZT50" s="24"/>
      <c r="ZU50" s="24"/>
      <c r="ZV50" s="24"/>
      <c r="ZW50" s="24"/>
      <c r="ZX50" s="24"/>
      <c r="ZY50" s="24"/>
      <c r="ZZ50" s="24"/>
      <c r="AAA50" s="24"/>
      <c r="AAB50" s="24"/>
      <c r="AAC50" s="24"/>
      <c r="AAD50" s="24"/>
      <c r="AAE50" s="24"/>
      <c r="AAF50" s="24"/>
      <c r="AAG50" s="24"/>
      <c r="AAH50" s="24"/>
      <c r="AAI50" s="24"/>
      <c r="AAJ50" s="24"/>
      <c r="AAK50" s="24"/>
      <c r="AAL50" s="24"/>
      <c r="AAM50" s="24"/>
      <c r="AAN50" s="24"/>
      <c r="AAO50" s="24"/>
      <c r="AAP50" s="24"/>
      <c r="AAQ50" s="24"/>
      <c r="AAR50" s="24"/>
      <c r="AAS50" s="24"/>
      <c r="AAT50" s="24"/>
      <c r="AAU50" s="24"/>
      <c r="AAV50" s="24"/>
      <c r="AAW50" s="24"/>
      <c r="AAX50" s="24"/>
      <c r="AAY50" s="24"/>
      <c r="AAZ50" s="24"/>
      <c r="ABA50" s="24"/>
      <c r="ABB50" s="24"/>
      <c r="ABC50" s="24"/>
      <c r="ABD50" s="24"/>
      <c r="ABE50" s="24"/>
      <c r="ABF50" s="24"/>
      <c r="ABG50" s="24"/>
      <c r="ABH50" s="24"/>
      <c r="ABI50" s="24"/>
      <c r="ABJ50" s="24"/>
      <c r="ABK50" s="24"/>
      <c r="ABL50" s="24"/>
      <c r="ABM50" s="24"/>
      <c r="ABN50" s="24"/>
      <c r="ABO50" s="24"/>
      <c r="ABP50" s="24"/>
      <c r="ABQ50" s="24"/>
      <c r="ABR50" s="24"/>
      <c r="ABS50" s="24"/>
      <c r="ABT50" s="24"/>
      <c r="ABU50" s="24"/>
      <c r="ABV50" s="24"/>
      <c r="ABW50" s="24"/>
      <c r="ABX50" s="24"/>
      <c r="ABY50" s="24"/>
      <c r="ABZ50" s="24"/>
      <c r="ACA50" s="24"/>
      <c r="ACB50" s="24"/>
      <c r="ACC50" s="24"/>
      <c r="ACD50" s="24"/>
      <c r="ACE50" s="24"/>
      <c r="ACF50" s="24"/>
      <c r="ACG50" s="24"/>
      <c r="ACH50" s="24"/>
      <c r="ACI50" s="24"/>
      <c r="ACJ50" s="24"/>
      <c r="ACK50" s="24"/>
      <c r="ACL50" s="24"/>
      <c r="ACM50" s="24"/>
      <c r="ACN50" s="24"/>
      <c r="ACO50" s="24"/>
      <c r="ACP50" s="24"/>
      <c r="ACQ50" s="24"/>
      <c r="ACR50" s="24"/>
      <c r="ACS50" s="24"/>
      <c r="ACT50" s="24"/>
      <c r="ACU50" s="24"/>
      <c r="ACV50" s="24"/>
      <c r="ACW50" s="24"/>
      <c r="ACX50" s="24"/>
      <c r="ACY50" s="24"/>
      <c r="ACZ50" s="24"/>
      <c r="ADA50" s="24"/>
      <c r="ADB50" s="24"/>
      <c r="ADC50" s="24"/>
      <c r="ADD50" s="24"/>
      <c r="ADE50" s="24"/>
      <c r="ADF50" s="24"/>
      <c r="ADG50" s="24"/>
      <c r="ADH50" s="24"/>
      <c r="ADI50" s="24"/>
      <c r="ADJ50" s="24"/>
      <c r="ADK50" s="24"/>
      <c r="ADL50" s="24"/>
      <c r="ADM50" s="24"/>
      <c r="ADN50" s="24"/>
      <c r="ADO50" s="24"/>
      <c r="ADP50" s="24"/>
      <c r="ADQ50" s="24"/>
      <c r="ADR50" s="24"/>
      <c r="ADS50" s="24"/>
      <c r="ADT50" s="24"/>
      <c r="ADU50" s="24"/>
      <c r="ADV50" s="24"/>
      <c r="ADW50" s="24"/>
      <c r="ADX50" s="24"/>
      <c r="ADY50" s="24"/>
      <c r="ADZ50" s="24"/>
      <c r="AEA50" s="24"/>
      <c r="AEB50" s="24"/>
      <c r="AEC50" s="24"/>
      <c r="AED50" s="24"/>
      <c r="AEE50" s="24"/>
      <c r="AEF50" s="24"/>
      <c r="AEG50" s="24"/>
      <c r="AEH50" s="24"/>
      <c r="AEI50" s="24"/>
      <c r="AEJ50" s="24"/>
      <c r="AEK50" s="24"/>
      <c r="AEL50" s="24"/>
      <c r="AEM50" s="24"/>
      <c r="AEN50" s="24"/>
      <c r="AEO50" s="24"/>
      <c r="AEP50" s="24"/>
      <c r="AEQ50" s="24"/>
      <c r="AER50" s="24"/>
      <c r="AES50" s="24"/>
      <c r="AET50" s="24"/>
      <c r="AEU50" s="24"/>
      <c r="AEV50" s="24"/>
      <c r="AEW50" s="24"/>
      <c r="AEX50" s="24"/>
      <c r="AEY50" s="24"/>
      <c r="AEZ50" s="24"/>
      <c r="AFA50" s="24"/>
      <c r="AFB50" s="24"/>
      <c r="AFC50" s="24"/>
      <c r="AFD50" s="24"/>
      <c r="AFE50" s="24"/>
      <c r="AFF50" s="24"/>
      <c r="AFG50" s="24"/>
      <c r="AFH50" s="24"/>
      <c r="AFI50" s="24"/>
      <c r="AFJ50" s="24"/>
      <c r="AFK50" s="24"/>
      <c r="AFL50" s="24"/>
      <c r="AFM50" s="24"/>
      <c r="AFN50" s="24"/>
      <c r="AFO50" s="24"/>
      <c r="AFP50" s="24"/>
      <c r="AFQ50" s="24"/>
      <c r="AFR50" s="24"/>
      <c r="AFS50" s="24"/>
      <c r="AFT50" s="24"/>
      <c r="AFU50" s="24"/>
      <c r="AFV50" s="24"/>
      <c r="AFW50" s="24"/>
      <c r="AFX50" s="24"/>
      <c r="AFY50" s="24"/>
      <c r="AFZ50" s="24"/>
      <c r="AGA50" s="24"/>
      <c r="AGB50" s="24"/>
      <c r="AGC50" s="24"/>
      <c r="AGD50" s="24"/>
      <c r="AGE50" s="24"/>
      <c r="AGF50" s="24"/>
      <c r="AGG50" s="24"/>
      <c r="AGH50" s="24"/>
      <c r="AGI50" s="24"/>
      <c r="AGJ50" s="24"/>
      <c r="AGK50" s="24"/>
      <c r="AGL50" s="24"/>
      <c r="AGM50" s="24"/>
      <c r="AGN50" s="24"/>
      <c r="AGO50" s="24"/>
      <c r="AGP50" s="24"/>
      <c r="AGQ50" s="24"/>
      <c r="AGR50" s="24"/>
      <c r="AGS50" s="24"/>
      <c r="AGT50" s="24"/>
      <c r="AGU50" s="24"/>
      <c r="AGV50" s="24"/>
      <c r="AGW50" s="24"/>
      <c r="AGX50" s="24"/>
      <c r="AGY50" s="24"/>
      <c r="AGZ50" s="24"/>
      <c r="AHA50" s="24"/>
      <c r="AHB50" s="24"/>
      <c r="AHC50" s="24"/>
      <c r="AHD50" s="24"/>
      <c r="AHE50" s="24"/>
      <c r="AHF50" s="24"/>
      <c r="AHG50" s="24"/>
      <c r="AHH50" s="24"/>
      <c r="AHI50" s="24"/>
      <c r="AHJ50" s="24"/>
      <c r="AHK50" s="24"/>
      <c r="AHL50" s="24"/>
      <c r="AHM50" s="24"/>
      <c r="AHN50" s="24"/>
      <c r="AHO50" s="24"/>
      <c r="AHP50" s="24"/>
      <c r="AHQ50" s="24"/>
      <c r="AHR50" s="24"/>
      <c r="AHS50" s="24"/>
      <c r="AHT50" s="24"/>
      <c r="AHU50" s="24"/>
      <c r="AHV50" s="24"/>
      <c r="AHW50" s="24"/>
      <c r="AHX50" s="24"/>
      <c r="AHY50" s="24"/>
      <c r="AHZ50" s="24"/>
      <c r="AIA50" s="24"/>
      <c r="AIB50" s="24"/>
      <c r="AIC50" s="24"/>
      <c r="AID50" s="24"/>
      <c r="AIE50" s="24"/>
      <c r="AIF50" s="24"/>
      <c r="AIG50" s="24"/>
      <c r="AIH50" s="24"/>
      <c r="AII50" s="24"/>
      <c r="AIJ50" s="24"/>
      <c r="AIK50" s="24"/>
      <c r="AIL50" s="24"/>
      <c r="AIM50" s="24"/>
      <c r="AIN50" s="24"/>
      <c r="AIO50" s="24"/>
      <c r="AIP50" s="24"/>
      <c r="AIQ50" s="24"/>
      <c r="AIR50" s="24"/>
      <c r="AIS50" s="24"/>
      <c r="AIT50" s="24"/>
      <c r="AIU50" s="24"/>
      <c r="AIV50" s="24"/>
      <c r="AIW50" s="24"/>
      <c r="AIX50" s="24"/>
      <c r="AIY50" s="24"/>
      <c r="AIZ50" s="24"/>
      <c r="AJA50" s="24"/>
      <c r="AJB50" s="24"/>
      <c r="AJC50" s="24"/>
      <c r="AJD50" s="24"/>
      <c r="AJE50" s="24"/>
      <c r="AJF50" s="24"/>
      <c r="AJG50" s="24"/>
      <c r="AJH50" s="24"/>
      <c r="AJI50" s="24"/>
      <c r="AJJ50" s="24"/>
      <c r="AJK50" s="24"/>
      <c r="AJL50" s="24"/>
      <c r="AJM50" s="24"/>
      <c r="AJN50" s="24"/>
      <c r="AJO50" s="24"/>
      <c r="AJP50" s="24"/>
      <c r="AJQ50" s="24"/>
      <c r="AJR50" s="24"/>
      <c r="AJS50" s="24"/>
      <c r="AJT50" s="24"/>
      <c r="AJU50" s="24"/>
      <c r="AJV50" s="24"/>
      <c r="AJW50" s="24"/>
      <c r="AJX50" s="24"/>
      <c r="AJY50" s="24"/>
      <c r="AJZ50" s="24"/>
      <c r="AKA50" s="24"/>
      <c r="AKB50" s="24"/>
      <c r="AKC50" s="24"/>
      <c r="AKD50" s="24"/>
      <c r="AKE50" s="24"/>
      <c r="AKF50" s="24"/>
      <c r="AKG50" s="24"/>
      <c r="AKH50" s="24"/>
      <c r="AKI50" s="24"/>
      <c r="AKJ50" s="24"/>
      <c r="AKK50" s="24"/>
      <c r="AKL50" s="24"/>
      <c r="AKM50" s="24"/>
      <c r="AKN50" s="24"/>
      <c r="AKO50" s="24"/>
      <c r="AKP50" s="24"/>
      <c r="AKQ50" s="24"/>
      <c r="AKR50" s="24"/>
      <c r="AKS50" s="24"/>
      <c r="AKT50" s="24"/>
      <c r="AKU50" s="24"/>
      <c r="AKV50" s="24"/>
      <c r="AKW50" s="24"/>
      <c r="AKX50" s="24"/>
      <c r="AKY50" s="24"/>
      <c r="AKZ50" s="24"/>
      <c r="ALA50" s="24"/>
      <c r="ALB50" s="24"/>
      <c r="ALC50" s="24"/>
      <c r="ALD50" s="24"/>
      <c r="ALE50" s="24"/>
      <c r="ALF50" s="24"/>
      <c r="ALG50" s="24"/>
      <c r="ALH50" s="24"/>
      <c r="ALI50" s="24"/>
      <c r="ALJ50" s="24"/>
      <c r="ALK50" s="24"/>
      <c r="ALL50" s="24"/>
      <c r="ALM50" s="24"/>
      <c r="ALN50" s="24"/>
      <c r="ALO50" s="24"/>
      <c r="ALP50" s="24"/>
      <c r="ALQ50" s="24"/>
      <c r="ALR50" s="24"/>
      <c r="ALS50" s="24"/>
      <c r="ALT50" s="24"/>
      <c r="ALU50" s="24"/>
      <c r="ALV50" s="24"/>
      <c r="ALW50" s="24"/>
      <c r="ALX50" s="24"/>
      <c r="ALY50" s="24"/>
      <c r="ALZ50" s="24"/>
      <c r="AMA50" s="24"/>
      <c r="AMB50" s="24"/>
      <c r="AMC50" s="24"/>
      <c r="AMD50" s="24"/>
      <c r="AME50" s="24"/>
      <c r="AMF50" s="24"/>
      <c r="AMG50" s="24"/>
      <c r="AMH50" s="24"/>
      <c r="AMI50" s="24"/>
      <c r="AMJ50" s="24"/>
      <c r="AMK50" s="24"/>
    </row>
    <row r="51" spans="1:1025">
      <c r="A51" s="68">
        <v>18</v>
      </c>
      <c r="B51" s="116" t="s">
        <v>111</v>
      </c>
      <c r="C51" s="116"/>
      <c r="D51" s="73">
        <f>IF((ROUND((D46-D47)*4/100,0))&lt;=0,0,ROUND((D46-D47)*4/100,0))</f>
        <v>0</v>
      </c>
      <c r="E51" s="74">
        <f>IF((ROUND((E50)*4/100,0))&lt;=0,0,ROUND((E50)*4/100,0))</f>
        <v>0</v>
      </c>
      <c r="F51" s="13"/>
      <c r="G51" s="29"/>
    </row>
    <row r="52" spans="1:1025">
      <c r="A52" s="50">
        <v>19</v>
      </c>
      <c r="B52" s="116" t="s">
        <v>110</v>
      </c>
      <c r="C52" s="116"/>
      <c r="D52" s="73">
        <f>IF((D46-D47+D51)&lt;=0,0,(D46-D47+D51))</f>
        <v>0</v>
      </c>
      <c r="E52" s="74">
        <f>IF((E50+E51)&lt;=0,0,(E50+E51))</f>
        <v>0</v>
      </c>
      <c r="F52" s="13"/>
      <c r="G52" s="29"/>
    </row>
    <row r="53" spans="1:1025">
      <c r="A53" s="68">
        <v>20</v>
      </c>
      <c r="B53" s="76" t="s">
        <v>91</v>
      </c>
      <c r="C53" s="76"/>
      <c r="D53" s="13"/>
      <c r="E53" s="70"/>
      <c r="F53" s="13"/>
      <c r="G53" s="29"/>
    </row>
    <row r="54" spans="1:1025">
      <c r="A54" s="50">
        <v>21</v>
      </c>
      <c r="B54" s="118" t="s">
        <v>109</v>
      </c>
      <c r="C54" s="118"/>
      <c r="D54" s="16">
        <f>D52-D53</f>
        <v>0</v>
      </c>
      <c r="E54" s="30">
        <f>E52-E53</f>
        <v>0</v>
      </c>
      <c r="F54" s="13"/>
      <c r="G54" s="29"/>
    </row>
    <row r="55" spans="1:1025">
      <c r="A55" s="68">
        <v>22</v>
      </c>
      <c r="B55" s="94" t="s">
        <v>94</v>
      </c>
      <c r="C55" s="94"/>
      <c r="D55" s="69">
        <f>ROUND(D54/11,0)</f>
        <v>0</v>
      </c>
      <c r="E55" s="69">
        <f>ROUND(E54/11,0)</f>
        <v>0</v>
      </c>
      <c r="F55" s="26"/>
      <c r="G55" s="27"/>
    </row>
  </sheetData>
  <sheetProtection password="E491" sheet="1" objects="1" scenarios="1" selectLockedCells="1"/>
  <mergeCells count="64">
    <mergeCell ref="B45:C45"/>
    <mergeCell ref="B46:C46"/>
    <mergeCell ref="B47:C47"/>
    <mergeCell ref="B51:C51"/>
    <mergeCell ref="B55:C55"/>
    <mergeCell ref="I48:J48"/>
    <mergeCell ref="I50:J50"/>
    <mergeCell ref="B53:C53"/>
    <mergeCell ref="B54:C54"/>
    <mergeCell ref="B52:C52"/>
    <mergeCell ref="B49:C49"/>
    <mergeCell ref="D48:D49"/>
    <mergeCell ref="A33:F33"/>
    <mergeCell ref="A34:A43"/>
    <mergeCell ref="B34:C34"/>
    <mergeCell ref="B35:C35"/>
    <mergeCell ref="B36:C36"/>
    <mergeCell ref="B38:C38"/>
    <mergeCell ref="B39:C39"/>
    <mergeCell ref="B40:C40"/>
    <mergeCell ref="B41:C41"/>
    <mergeCell ref="B42:C42"/>
    <mergeCell ref="B43:C43"/>
    <mergeCell ref="E34:E44"/>
    <mergeCell ref="B44:C44"/>
    <mergeCell ref="B25:C25"/>
    <mergeCell ref="B26:C26"/>
    <mergeCell ref="B17:C17"/>
    <mergeCell ref="B18:C18"/>
    <mergeCell ref="A19:F19"/>
    <mergeCell ref="B20:C20"/>
    <mergeCell ref="B21:C21"/>
    <mergeCell ref="E20:E32"/>
    <mergeCell ref="B32:C32"/>
    <mergeCell ref="B30:C30"/>
    <mergeCell ref="A20:A31"/>
    <mergeCell ref="B27:C27"/>
    <mergeCell ref="B28:C28"/>
    <mergeCell ref="B29:C29"/>
    <mergeCell ref="B31:C31"/>
    <mergeCell ref="B22:C22"/>
    <mergeCell ref="B15:C15"/>
    <mergeCell ref="B16:C16"/>
    <mergeCell ref="A6:B6"/>
    <mergeCell ref="B11:C11"/>
    <mergeCell ref="B12:C12"/>
    <mergeCell ref="B13:C13"/>
    <mergeCell ref="B14:C14"/>
    <mergeCell ref="B23:C23"/>
    <mergeCell ref="B24:C24"/>
    <mergeCell ref="E5:F5"/>
    <mergeCell ref="A1:F1"/>
    <mergeCell ref="A2:F2"/>
    <mergeCell ref="A3:F3"/>
    <mergeCell ref="A4:B4"/>
    <mergeCell ref="E4:F4"/>
    <mergeCell ref="E11:E15"/>
    <mergeCell ref="E6:F6"/>
    <mergeCell ref="A7:F7"/>
    <mergeCell ref="B8:C8"/>
    <mergeCell ref="A9:C9"/>
    <mergeCell ref="B10:C10"/>
    <mergeCell ref="A5:B5"/>
    <mergeCell ref="A15:A16"/>
  </mergeCells>
  <conditionalFormatting sqref="E10 E45:E54 D10:D18 E18 D20:D32 D34:D48 D50:D54">
    <cfRule type="cellIs" dxfId="3" priority="6" stopIfTrue="1" operator="equal">
      <formula>0</formula>
    </cfRule>
  </conditionalFormatting>
  <conditionalFormatting sqref="D35">
    <cfRule type="colorScale" priority="5">
      <colorScale>
        <cfvo type="min" val="0"/>
        <cfvo type="num" val="25000"/>
        <color theme="0"/>
        <color theme="0"/>
      </colorScale>
    </cfRule>
  </conditionalFormatting>
  <conditionalFormatting sqref="H48:I50">
    <cfRule type="cellIs" dxfId="2" priority="4" operator="equal">
      <formula>0</formula>
    </cfRule>
  </conditionalFormatting>
  <conditionalFormatting sqref="H48:I50">
    <cfRule type="expression" dxfId="1" priority="3">
      <formula>$H$2="X"</formula>
    </cfRule>
  </conditionalFormatting>
  <dataValidations count="2">
    <dataValidation type="whole" operator="lessThan" allowBlank="1" showInputMessage="1" showErrorMessage="1" sqref="D42:D43">
      <formula1>125001</formula1>
    </dataValidation>
    <dataValidation type="whole" operator="lessThan" allowBlank="1" showInputMessage="1" showErrorMessage="1" sqref="D35">
      <formula1>25001</formula1>
    </dataValidation>
  </dataValidations>
  <pageMargins left="2.0833333333333332E-2" right="8.0128205128205121E-3" top="0" bottom="0" header="0.3" footer="0.3"/>
  <pageSetup paperSize="9" scale="87" orientation="portrait" horizontalDpi="4294967293" verticalDpi="4294967293" r:id="rId1"/>
</worksheet>
</file>

<file path=xl/worksheets/sheet2.xml><?xml version="1.0" encoding="utf-8"?>
<worksheet xmlns="http://schemas.openxmlformats.org/spreadsheetml/2006/main" xmlns:r="http://schemas.openxmlformats.org/officeDocument/2006/relationships">
  <dimension ref="A1:R49"/>
  <sheetViews>
    <sheetView view="pageBreakPreview" topLeftCell="A4" zoomScale="118" zoomScaleSheetLayoutView="118" workbookViewId="0">
      <selection activeCell="I11" sqref="I11"/>
    </sheetView>
  </sheetViews>
  <sheetFormatPr defaultRowHeight="14.25"/>
  <cols>
    <col min="1" max="1" width="12.42578125" style="10" customWidth="1"/>
    <col min="2" max="2" width="2.7109375" style="10" customWidth="1"/>
    <col min="3" max="3" width="9.28515625" style="10" customWidth="1"/>
    <col min="4" max="5" width="9" style="1" customWidth="1"/>
    <col min="6" max="6" width="9.85546875" style="1" customWidth="1"/>
    <col min="7" max="7" width="6.42578125" style="1" customWidth="1"/>
    <col min="8" max="8" width="7.42578125" style="1" customWidth="1"/>
    <col min="9" max="9" width="5.5703125" style="1" customWidth="1"/>
    <col min="10" max="10" width="10.42578125" style="1" customWidth="1"/>
    <col min="11" max="11" width="8.7109375" style="1" bestFit="1" customWidth="1"/>
    <col min="12" max="12" width="11.7109375" style="11" customWidth="1"/>
    <col min="13" max="16384" width="9.140625" style="1"/>
  </cols>
  <sheetData>
    <row r="1" spans="1:17">
      <c r="A1" s="133" t="s">
        <v>126</v>
      </c>
      <c r="B1" s="133"/>
      <c r="C1" s="133"/>
      <c r="D1" s="133"/>
      <c r="E1" s="133"/>
      <c r="F1" s="133"/>
      <c r="G1" s="133"/>
      <c r="H1" s="133"/>
      <c r="I1" s="133"/>
      <c r="J1" s="133"/>
      <c r="K1" s="133"/>
      <c r="L1" s="134"/>
    </row>
    <row r="2" spans="1:17" s="2" customFormat="1" ht="27.75" customHeight="1">
      <c r="A2" s="135" t="s">
        <v>0</v>
      </c>
      <c r="B2" s="135"/>
      <c r="C2" s="58" t="s">
        <v>1</v>
      </c>
      <c r="D2" s="59" t="s">
        <v>2</v>
      </c>
      <c r="E2" s="59" t="s">
        <v>3</v>
      </c>
      <c r="F2" s="59" t="s">
        <v>4</v>
      </c>
      <c r="G2" s="59" t="s">
        <v>5</v>
      </c>
      <c r="H2" s="59" t="s">
        <v>6</v>
      </c>
      <c r="I2" s="59" t="s">
        <v>7</v>
      </c>
      <c r="J2" s="58" t="s">
        <v>8</v>
      </c>
      <c r="K2" s="60" t="s">
        <v>9</v>
      </c>
      <c r="L2" s="59" t="s">
        <v>10</v>
      </c>
    </row>
    <row r="3" spans="1:17" ht="17.25" customHeight="1">
      <c r="A3" s="56">
        <v>45717</v>
      </c>
      <c r="B3" s="57" t="s">
        <v>11</v>
      </c>
      <c r="C3" s="40"/>
      <c r="D3" s="40"/>
      <c r="E3" s="40"/>
      <c r="F3" s="40"/>
      <c r="G3" s="40"/>
      <c r="H3" s="40"/>
      <c r="I3" s="40"/>
      <c r="J3" s="40"/>
      <c r="K3" s="41"/>
      <c r="L3" s="42"/>
    </row>
    <row r="4" spans="1:17" ht="17.25" customHeight="1">
      <c r="A4" s="136">
        <v>45748</v>
      </c>
      <c r="B4" s="136"/>
      <c r="C4" s="40"/>
      <c r="D4" s="40"/>
      <c r="E4" s="40"/>
      <c r="F4" s="40"/>
      <c r="G4" s="40"/>
      <c r="H4" s="40"/>
      <c r="I4" s="40"/>
      <c r="J4" s="40"/>
      <c r="K4" s="41"/>
      <c r="L4" s="42"/>
    </row>
    <row r="5" spans="1:17" ht="17.25" customHeight="1">
      <c r="A5" s="136">
        <v>45778</v>
      </c>
      <c r="B5" s="136"/>
      <c r="C5" s="40">
        <f>C4</f>
        <v>0</v>
      </c>
      <c r="D5" s="40"/>
      <c r="E5" s="40"/>
      <c r="F5" s="40"/>
      <c r="G5" s="40"/>
      <c r="H5" s="40"/>
      <c r="I5" s="40"/>
      <c r="J5" s="40"/>
      <c r="K5" s="41">
        <f t="shared" ref="K5:K15" si="0">K4</f>
        <v>0</v>
      </c>
      <c r="L5" s="42"/>
    </row>
    <row r="6" spans="1:17" ht="17.25" customHeight="1">
      <c r="A6" s="136">
        <v>45809</v>
      </c>
      <c r="B6" s="136"/>
      <c r="C6" s="40">
        <f t="shared" ref="C6:C15" si="1">C5</f>
        <v>0</v>
      </c>
      <c r="D6" s="40"/>
      <c r="E6" s="40"/>
      <c r="F6" s="40"/>
      <c r="G6" s="40"/>
      <c r="H6" s="40"/>
      <c r="I6" s="40"/>
      <c r="J6" s="40"/>
      <c r="K6" s="41">
        <f t="shared" si="0"/>
        <v>0</v>
      </c>
      <c r="L6" s="42"/>
      <c r="Q6" s="2"/>
    </row>
    <row r="7" spans="1:17" ht="17.25" customHeight="1">
      <c r="A7" s="136">
        <v>45839</v>
      </c>
      <c r="B7" s="136"/>
      <c r="C7" s="40">
        <f t="shared" si="1"/>
        <v>0</v>
      </c>
      <c r="D7" s="40"/>
      <c r="E7" s="40"/>
      <c r="F7" s="40"/>
      <c r="G7" s="40"/>
      <c r="H7" s="40"/>
      <c r="I7" s="40"/>
      <c r="J7" s="40"/>
      <c r="K7" s="40">
        <f t="shared" si="0"/>
        <v>0</v>
      </c>
      <c r="L7" s="43"/>
    </row>
    <row r="8" spans="1:17" ht="17.25" customHeight="1">
      <c r="A8" s="136">
        <v>45870</v>
      </c>
      <c r="B8" s="136"/>
      <c r="C8" s="40">
        <f t="shared" si="1"/>
        <v>0</v>
      </c>
      <c r="D8" s="40"/>
      <c r="E8" s="40"/>
      <c r="F8" s="40"/>
      <c r="G8" s="40"/>
      <c r="H8" s="40"/>
      <c r="I8" s="40"/>
      <c r="J8" s="40"/>
      <c r="K8" s="40">
        <f t="shared" si="0"/>
        <v>0</v>
      </c>
      <c r="L8" s="43"/>
    </row>
    <row r="9" spans="1:17" ht="17.25" customHeight="1">
      <c r="A9" s="136">
        <v>45901</v>
      </c>
      <c r="B9" s="136"/>
      <c r="C9" s="40">
        <f t="shared" si="1"/>
        <v>0</v>
      </c>
      <c r="D9" s="40"/>
      <c r="E9" s="40"/>
      <c r="F9" s="40"/>
      <c r="G9" s="40"/>
      <c r="H9" s="40"/>
      <c r="I9" s="40"/>
      <c r="J9" s="40"/>
      <c r="K9" s="40">
        <f t="shared" si="0"/>
        <v>0</v>
      </c>
      <c r="L9" s="43"/>
    </row>
    <row r="10" spans="1:17" ht="17.25" customHeight="1">
      <c r="A10" s="136">
        <v>45931</v>
      </c>
      <c r="B10" s="136"/>
      <c r="C10" s="40">
        <f t="shared" si="1"/>
        <v>0</v>
      </c>
      <c r="D10" s="40"/>
      <c r="E10" s="40"/>
      <c r="F10" s="40"/>
      <c r="G10" s="40"/>
      <c r="H10" s="40"/>
      <c r="I10" s="40"/>
      <c r="J10" s="40"/>
      <c r="K10" s="40">
        <f t="shared" si="0"/>
        <v>0</v>
      </c>
      <c r="L10" s="43"/>
    </row>
    <row r="11" spans="1:17" ht="17.25" customHeight="1">
      <c r="A11" s="136">
        <v>45962</v>
      </c>
      <c r="B11" s="136"/>
      <c r="C11" s="40">
        <f>C10</f>
        <v>0</v>
      </c>
      <c r="D11" s="40"/>
      <c r="E11" s="40"/>
      <c r="F11" s="40"/>
      <c r="G11" s="40"/>
      <c r="H11" s="40"/>
      <c r="I11" s="40"/>
      <c r="J11" s="40"/>
      <c r="K11" s="40">
        <f t="shared" si="0"/>
        <v>0</v>
      </c>
      <c r="L11" s="43"/>
    </row>
    <row r="12" spans="1:17" ht="17.25" customHeight="1">
      <c r="A12" s="136">
        <v>45992</v>
      </c>
      <c r="B12" s="136"/>
      <c r="C12" s="40">
        <f t="shared" si="1"/>
        <v>0</v>
      </c>
      <c r="D12" s="40"/>
      <c r="E12" s="40"/>
      <c r="F12" s="40"/>
      <c r="G12" s="40"/>
      <c r="H12" s="40"/>
      <c r="I12" s="40"/>
      <c r="J12" s="40"/>
      <c r="K12" s="40">
        <f t="shared" si="0"/>
        <v>0</v>
      </c>
      <c r="L12" s="43"/>
    </row>
    <row r="13" spans="1:17" ht="17.25" customHeight="1">
      <c r="A13" s="136">
        <v>46023</v>
      </c>
      <c r="B13" s="136"/>
      <c r="C13" s="40">
        <f t="shared" si="1"/>
        <v>0</v>
      </c>
      <c r="D13" s="40"/>
      <c r="E13" s="40"/>
      <c r="F13" s="40"/>
      <c r="G13" s="40"/>
      <c r="H13" s="40"/>
      <c r="I13" s="40"/>
      <c r="J13" s="40"/>
      <c r="K13" s="40">
        <f t="shared" si="0"/>
        <v>0</v>
      </c>
      <c r="L13" s="43"/>
    </row>
    <row r="14" spans="1:17" ht="17.25" customHeight="1">
      <c r="A14" s="136">
        <v>46054</v>
      </c>
      <c r="B14" s="136"/>
      <c r="C14" s="40">
        <f t="shared" si="1"/>
        <v>0</v>
      </c>
      <c r="D14" s="40"/>
      <c r="E14" s="40"/>
      <c r="F14" s="40"/>
      <c r="G14" s="40"/>
      <c r="H14" s="40"/>
      <c r="I14" s="40"/>
      <c r="J14" s="40"/>
      <c r="K14" s="40">
        <f t="shared" si="0"/>
        <v>0</v>
      </c>
      <c r="L14" s="43"/>
    </row>
    <row r="15" spans="1:17" ht="17.25" customHeight="1">
      <c r="A15" s="136">
        <v>46082</v>
      </c>
      <c r="B15" s="136"/>
      <c r="C15" s="40">
        <f t="shared" si="1"/>
        <v>0</v>
      </c>
      <c r="D15" s="40"/>
      <c r="E15" s="40"/>
      <c r="F15" s="40"/>
      <c r="G15" s="40"/>
      <c r="H15" s="40"/>
      <c r="I15" s="40"/>
      <c r="J15" s="40"/>
      <c r="K15" s="40">
        <f t="shared" si="0"/>
        <v>0</v>
      </c>
      <c r="L15" s="43"/>
    </row>
    <row r="16" spans="1:17" ht="17.25" customHeight="1">
      <c r="A16" s="141" t="s">
        <v>113</v>
      </c>
      <c r="B16" s="142"/>
      <c r="C16" s="40"/>
      <c r="D16" s="40"/>
      <c r="E16" s="40"/>
      <c r="F16" s="40"/>
      <c r="G16" s="40"/>
      <c r="H16" s="40"/>
      <c r="I16" s="40"/>
      <c r="J16" s="40"/>
      <c r="K16" s="40"/>
      <c r="L16" s="42"/>
    </row>
    <row r="17" spans="1:12" ht="24.75" customHeight="1">
      <c r="A17" s="137" t="s">
        <v>76</v>
      </c>
      <c r="B17" s="138"/>
      <c r="C17" s="40"/>
      <c r="D17" s="40"/>
      <c r="E17" s="40"/>
      <c r="F17" s="40"/>
      <c r="G17" s="40"/>
      <c r="H17" s="40"/>
      <c r="I17" s="40"/>
      <c r="J17" s="40"/>
      <c r="K17" s="40"/>
      <c r="L17" s="42"/>
    </row>
    <row r="18" spans="1:12">
      <c r="A18" s="141" t="s">
        <v>12</v>
      </c>
      <c r="B18" s="142"/>
      <c r="C18" s="40"/>
      <c r="D18" s="40"/>
      <c r="E18" s="40"/>
      <c r="F18" s="40"/>
      <c r="G18" s="40"/>
      <c r="H18" s="40"/>
      <c r="I18" s="40"/>
      <c r="J18" s="40"/>
      <c r="K18" s="40"/>
      <c r="L18" s="42"/>
    </row>
    <row r="19" spans="1:12">
      <c r="A19" s="141" t="s">
        <v>75</v>
      </c>
      <c r="B19" s="142"/>
      <c r="C19" s="40"/>
      <c r="D19" s="40">
        <v>0</v>
      </c>
      <c r="E19" s="40"/>
      <c r="F19" s="40"/>
      <c r="G19" s="40"/>
      <c r="H19" s="40"/>
      <c r="I19" s="40"/>
      <c r="J19" s="40"/>
      <c r="K19" s="40"/>
      <c r="L19" s="42"/>
    </row>
    <row r="20" spans="1:12">
      <c r="A20" s="141" t="s">
        <v>13</v>
      </c>
      <c r="B20" s="142"/>
      <c r="C20" s="3">
        <f>SUM(C3:C19)</f>
        <v>0</v>
      </c>
      <c r="D20" s="3"/>
      <c r="E20" s="3"/>
      <c r="F20" s="3"/>
      <c r="G20" s="3"/>
      <c r="H20" s="3"/>
      <c r="I20" s="3"/>
      <c r="J20" s="3"/>
      <c r="K20" s="3">
        <f>SUM(K3:K15)</f>
        <v>0</v>
      </c>
      <c r="L20" s="3">
        <f>SUM(L3:L17)</f>
        <v>0</v>
      </c>
    </row>
    <row r="21" spans="1:12" ht="8.25" customHeight="1">
      <c r="A21" s="4"/>
      <c r="B21" s="4"/>
      <c r="C21" s="4"/>
      <c r="D21" s="5"/>
      <c r="E21" s="5"/>
      <c r="F21" s="5"/>
      <c r="G21" s="5"/>
      <c r="H21" s="5"/>
      <c r="I21" s="5"/>
      <c r="J21" s="5"/>
      <c r="K21" s="5"/>
      <c r="L21" s="6"/>
    </row>
    <row r="22" spans="1:12">
      <c r="A22" s="151" t="s">
        <v>14</v>
      </c>
      <c r="B22" s="151"/>
      <c r="C22" s="151"/>
      <c r="D22" s="151"/>
      <c r="E22" s="151"/>
      <c r="F22" s="151"/>
      <c r="G22" s="151"/>
      <c r="H22" s="151"/>
      <c r="I22" s="151"/>
      <c r="J22" s="151"/>
      <c r="K22" s="151"/>
      <c r="L22" s="151"/>
    </row>
    <row r="23" spans="1:12">
      <c r="A23" s="7" t="s">
        <v>15</v>
      </c>
      <c r="B23" s="152" t="s">
        <v>16</v>
      </c>
      <c r="C23" s="153"/>
      <c r="D23" s="153"/>
      <c r="E23" s="153"/>
      <c r="F23" s="153"/>
      <c r="G23" s="153"/>
      <c r="H23" s="154"/>
      <c r="I23" s="152" t="s">
        <v>17</v>
      </c>
      <c r="J23" s="153"/>
      <c r="K23" s="153"/>
      <c r="L23" s="154"/>
    </row>
    <row r="24" spans="1:12">
      <c r="A24" s="8">
        <v>1</v>
      </c>
      <c r="B24" s="155"/>
      <c r="C24" s="155"/>
      <c r="D24" s="155"/>
      <c r="E24" s="155"/>
      <c r="F24" s="155"/>
      <c r="G24" s="155"/>
      <c r="H24" s="156"/>
      <c r="I24" s="157"/>
      <c r="J24" s="157"/>
      <c r="K24" s="157"/>
      <c r="L24" s="157"/>
    </row>
    <row r="25" spans="1:12" ht="15.75" customHeight="1" thickBot="1">
      <c r="A25" s="158" t="s">
        <v>95</v>
      </c>
      <c r="B25" s="158"/>
      <c r="C25" s="158"/>
      <c r="D25" s="158"/>
      <c r="E25" s="158"/>
      <c r="F25" s="158"/>
      <c r="G25" s="158"/>
      <c r="H25" s="158"/>
      <c r="I25" s="158"/>
      <c r="J25" s="158"/>
      <c r="K25" s="158"/>
      <c r="L25" s="158"/>
    </row>
    <row r="26" spans="1:12" ht="15" thickBot="1">
      <c r="A26" s="176" t="s">
        <v>18</v>
      </c>
      <c r="B26" s="177"/>
      <c r="C26" s="177"/>
      <c r="D26" s="177"/>
      <c r="E26" s="177"/>
      <c r="F26" s="177"/>
      <c r="G26" s="177"/>
      <c r="H26" s="178"/>
      <c r="I26" s="149" t="s">
        <v>19</v>
      </c>
      <c r="J26" s="149"/>
      <c r="K26" s="150"/>
      <c r="L26" s="38"/>
    </row>
    <row r="27" spans="1:12" ht="15" thickBot="1">
      <c r="A27" s="143" t="s">
        <v>114</v>
      </c>
      <c r="B27" s="144"/>
      <c r="C27" s="144"/>
      <c r="D27" s="144"/>
      <c r="E27" s="144"/>
      <c r="F27" s="144"/>
      <c r="G27" s="144"/>
      <c r="H27" s="145"/>
      <c r="I27" s="149" t="s">
        <v>20</v>
      </c>
      <c r="J27" s="149"/>
      <c r="K27" s="150"/>
      <c r="L27" s="39"/>
    </row>
    <row r="28" spans="1:12">
      <c r="A28" s="181" t="s">
        <v>21</v>
      </c>
      <c r="B28" s="181"/>
      <c r="C28" s="181"/>
      <c r="D28" s="181"/>
      <c r="E28" s="181"/>
      <c r="F28" s="181"/>
      <c r="G28" s="181"/>
      <c r="H28" s="181"/>
      <c r="I28" s="181"/>
      <c r="J28" s="181"/>
      <c r="K28" s="181"/>
      <c r="L28" s="181"/>
    </row>
    <row r="29" spans="1:12">
      <c r="A29" s="182" t="s">
        <v>78</v>
      </c>
      <c r="B29" s="182"/>
      <c r="C29" s="182"/>
      <c r="D29" s="182"/>
      <c r="E29" s="182"/>
      <c r="F29" s="182"/>
      <c r="G29" s="182"/>
      <c r="H29" s="182"/>
      <c r="I29" s="182"/>
      <c r="J29" s="182"/>
      <c r="K29" s="182"/>
      <c r="L29" s="182"/>
    </row>
    <row r="30" spans="1:12" ht="15" thickBot="1">
      <c r="A30" s="183" t="s">
        <v>22</v>
      </c>
      <c r="B30" s="183"/>
      <c r="C30" s="183"/>
      <c r="D30" s="44"/>
      <c r="E30" s="44"/>
      <c r="F30" s="44"/>
      <c r="G30" s="44"/>
      <c r="H30" s="55"/>
      <c r="I30" s="55"/>
      <c r="J30" s="55" t="s">
        <v>73</v>
      </c>
      <c r="K30" s="55"/>
      <c r="L30" s="55"/>
    </row>
    <row r="31" spans="1:12" ht="15.75" thickBot="1">
      <c r="A31" s="184" t="s">
        <v>96</v>
      </c>
      <c r="B31" s="185"/>
      <c r="C31" s="185"/>
      <c r="D31" s="185"/>
      <c r="E31" s="185"/>
      <c r="F31" s="185"/>
      <c r="G31" s="185"/>
      <c r="H31" s="185"/>
      <c r="I31" s="185"/>
      <c r="J31" s="185"/>
      <c r="K31" s="185"/>
      <c r="L31" s="186"/>
    </row>
    <row r="32" spans="1:12" ht="15" customHeight="1" thickBot="1">
      <c r="A32" s="146" t="s">
        <v>23</v>
      </c>
      <c r="B32" s="147"/>
      <c r="C32" s="147"/>
      <c r="D32" s="147"/>
      <c r="E32" s="147"/>
      <c r="F32" s="147"/>
      <c r="G32" s="147"/>
      <c r="H32" s="148"/>
      <c r="I32" s="195" t="s">
        <v>24</v>
      </c>
      <c r="J32" s="196"/>
      <c r="K32" s="196"/>
      <c r="L32" s="197"/>
    </row>
    <row r="33" spans="1:18" ht="27" customHeight="1" thickBot="1">
      <c r="A33" s="161" t="s">
        <v>25</v>
      </c>
      <c r="B33" s="162"/>
      <c r="C33" s="173" t="s">
        <v>26</v>
      </c>
      <c r="D33" s="167"/>
      <c r="E33" s="167" t="s">
        <v>27</v>
      </c>
      <c r="F33" s="167"/>
      <c r="G33" s="167" t="s">
        <v>28</v>
      </c>
      <c r="H33" s="168"/>
      <c r="I33" s="165" t="s">
        <v>25</v>
      </c>
      <c r="J33" s="166"/>
      <c r="K33" s="139" t="s">
        <v>69</v>
      </c>
      <c r="L33" s="140"/>
    </row>
    <row r="34" spans="1:18" ht="24" customHeight="1">
      <c r="A34" s="159" t="s">
        <v>85</v>
      </c>
      <c r="B34" s="160"/>
      <c r="C34" s="187">
        <v>0</v>
      </c>
      <c r="D34" s="187"/>
      <c r="E34" s="187">
        <v>0</v>
      </c>
      <c r="F34" s="187"/>
      <c r="G34" s="187">
        <v>0</v>
      </c>
      <c r="H34" s="188"/>
      <c r="I34" s="174" t="s">
        <v>97</v>
      </c>
      <c r="J34" s="175"/>
      <c r="K34" s="198">
        <v>0</v>
      </c>
      <c r="L34" s="199"/>
    </row>
    <row r="35" spans="1:18" ht="41.25" customHeight="1">
      <c r="A35" s="163" t="s">
        <v>86</v>
      </c>
      <c r="B35" s="164"/>
      <c r="C35" s="126" t="s">
        <v>87</v>
      </c>
      <c r="D35" s="126"/>
      <c r="E35" s="127" t="s">
        <v>29</v>
      </c>
      <c r="F35" s="127"/>
      <c r="G35" s="125">
        <v>0</v>
      </c>
      <c r="H35" s="128"/>
      <c r="I35" s="129" t="s">
        <v>98</v>
      </c>
      <c r="J35" s="130"/>
      <c r="K35" s="189" t="s">
        <v>107</v>
      </c>
      <c r="L35" s="190"/>
      <c r="O35" s="54"/>
    </row>
    <row r="36" spans="1:18" ht="23.25" customHeight="1">
      <c r="A36" s="163" t="s">
        <v>70</v>
      </c>
      <c r="B36" s="164"/>
      <c r="C36" s="126" t="s">
        <v>84</v>
      </c>
      <c r="D36" s="126"/>
      <c r="E36" s="127" t="s">
        <v>79</v>
      </c>
      <c r="F36" s="127"/>
      <c r="G36" s="169" t="s">
        <v>80</v>
      </c>
      <c r="H36" s="170"/>
      <c r="I36" s="129" t="s">
        <v>99</v>
      </c>
      <c r="J36" s="130"/>
      <c r="K36" s="189" t="s">
        <v>106</v>
      </c>
      <c r="L36" s="190"/>
    </row>
    <row r="37" spans="1:18" ht="24.75" customHeight="1">
      <c r="A37" s="163"/>
      <c r="B37" s="164"/>
      <c r="C37" s="126"/>
      <c r="D37" s="126"/>
      <c r="E37" s="127"/>
      <c r="F37" s="127"/>
      <c r="G37" s="171"/>
      <c r="H37" s="172"/>
      <c r="I37" s="131"/>
      <c r="J37" s="132"/>
      <c r="K37" s="223"/>
      <c r="L37" s="224"/>
    </row>
    <row r="38" spans="1:18" ht="36.75" customHeight="1">
      <c r="A38" s="201" t="s">
        <v>71</v>
      </c>
      <c r="B38" s="202"/>
      <c r="C38" s="207" t="s">
        <v>83</v>
      </c>
      <c r="D38" s="208"/>
      <c r="E38" s="169" t="s">
        <v>82</v>
      </c>
      <c r="F38" s="213"/>
      <c r="G38" s="169" t="s">
        <v>81</v>
      </c>
      <c r="H38" s="218"/>
      <c r="I38" s="124" t="s">
        <v>100</v>
      </c>
      <c r="J38" s="125"/>
      <c r="K38" s="189" t="s">
        <v>101</v>
      </c>
      <c r="L38" s="190"/>
    </row>
    <row r="39" spans="1:18" ht="36.75" customHeight="1">
      <c r="A39" s="203"/>
      <c r="B39" s="204"/>
      <c r="C39" s="209"/>
      <c r="D39" s="210"/>
      <c r="E39" s="214"/>
      <c r="F39" s="215"/>
      <c r="G39" s="214"/>
      <c r="H39" s="219"/>
      <c r="I39" s="191" t="s">
        <v>102</v>
      </c>
      <c r="J39" s="192"/>
      <c r="K39" s="189" t="s">
        <v>105</v>
      </c>
      <c r="L39" s="190"/>
      <c r="Q39" s="33"/>
      <c r="R39" s="33"/>
    </row>
    <row r="40" spans="1:18" ht="36.75" customHeight="1">
      <c r="A40" s="203"/>
      <c r="B40" s="204"/>
      <c r="C40" s="209"/>
      <c r="D40" s="210"/>
      <c r="E40" s="214"/>
      <c r="F40" s="215"/>
      <c r="G40" s="214"/>
      <c r="H40" s="219"/>
      <c r="I40" s="221" t="s">
        <v>104</v>
      </c>
      <c r="J40" s="222"/>
      <c r="K40" s="225" t="s">
        <v>127</v>
      </c>
      <c r="L40" s="226"/>
      <c r="Q40" s="33"/>
      <c r="R40" s="33"/>
    </row>
    <row r="41" spans="1:18" ht="24.75" customHeight="1" thickBot="1">
      <c r="A41" s="205"/>
      <c r="B41" s="206"/>
      <c r="C41" s="211"/>
      <c r="D41" s="212"/>
      <c r="E41" s="216"/>
      <c r="F41" s="217"/>
      <c r="G41" s="216"/>
      <c r="H41" s="220"/>
      <c r="I41" s="193" t="s">
        <v>103</v>
      </c>
      <c r="J41" s="194"/>
      <c r="K41" s="194" t="s">
        <v>128</v>
      </c>
      <c r="L41" s="200"/>
    </row>
    <row r="42" spans="1:18" ht="23.25" customHeight="1">
      <c r="A42" s="179" t="s">
        <v>72</v>
      </c>
      <c r="B42" s="179"/>
      <c r="C42" s="179"/>
      <c r="D42" s="179"/>
      <c r="E42" s="179"/>
      <c r="F42" s="179"/>
      <c r="G42" s="179"/>
      <c r="H42" s="179"/>
      <c r="I42" s="180"/>
      <c r="J42" s="180"/>
      <c r="K42" s="180"/>
      <c r="L42" s="180"/>
    </row>
    <row r="43" spans="1:18" ht="14.25" customHeight="1">
      <c r="I43" s="34"/>
      <c r="K43" s="34"/>
      <c r="L43" s="34"/>
    </row>
    <row r="44" spans="1:18">
      <c r="I44" s="34"/>
      <c r="J44" s="34"/>
      <c r="K44" s="33"/>
      <c r="L44" s="35"/>
    </row>
    <row r="45" spans="1:18">
      <c r="I45" s="33"/>
      <c r="J45" s="123"/>
      <c r="K45" s="33"/>
    </row>
    <row r="46" spans="1:18">
      <c r="I46" s="33"/>
      <c r="J46" s="123"/>
      <c r="K46" s="33"/>
    </row>
    <row r="47" spans="1:18">
      <c r="I47" s="33"/>
      <c r="J47" s="123"/>
      <c r="K47" s="33"/>
    </row>
    <row r="48" spans="1:18">
      <c r="I48" s="33"/>
      <c r="J48" s="123"/>
      <c r="K48" s="33"/>
    </row>
    <row r="49" spans="9:11">
      <c r="I49" s="33"/>
      <c r="J49" s="33"/>
      <c r="K49" s="33"/>
    </row>
  </sheetData>
  <sheetProtection password="E491" sheet="1" objects="1" scenarios="1" selectLockedCells="1"/>
  <mergeCells count="74">
    <mergeCell ref="K35:L35"/>
    <mergeCell ref="A38:B41"/>
    <mergeCell ref="C38:D41"/>
    <mergeCell ref="E38:F41"/>
    <mergeCell ref="G38:H41"/>
    <mergeCell ref="I40:J40"/>
    <mergeCell ref="K36:L37"/>
    <mergeCell ref="K38:L38"/>
    <mergeCell ref="K40:L40"/>
    <mergeCell ref="A26:H26"/>
    <mergeCell ref="I26:K26"/>
    <mergeCell ref="A42:L42"/>
    <mergeCell ref="A28:L28"/>
    <mergeCell ref="A29:L29"/>
    <mergeCell ref="A30:C30"/>
    <mergeCell ref="A31:L31"/>
    <mergeCell ref="C34:D34"/>
    <mergeCell ref="E34:F34"/>
    <mergeCell ref="G34:H34"/>
    <mergeCell ref="K39:L39"/>
    <mergeCell ref="I39:J39"/>
    <mergeCell ref="I41:J41"/>
    <mergeCell ref="I32:L32"/>
    <mergeCell ref="K34:L34"/>
    <mergeCell ref="K41:L41"/>
    <mergeCell ref="A34:B34"/>
    <mergeCell ref="A33:B33"/>
    <mergeCell ref="A35:B35"/>
    <mergeCell ref="I33:J33"/>
    <mergeCell ref="A36:B37"/>
    <mergeCell ref="E33:F33"/>
    <mergeCell ref="G33:H33"/>
    <mergeCell ref="C36:D37"/>
    <mergeCell ref="E36:F37"/>
    <mergeCell ref="I35:J35"/>
    <mergeCell ref="G36:H37"/>
    <mergeCell ref="C33:D33"/>
    <mergeCell ref="I34:J34"/>
    <mergeCell ref="K33:L33"/>
    <mergeCell ref="A14:B14"/>
    <mergeCell ref="A15:B15"/>
    <mergeCell ref="A16:B16"/>
    <mergeCell ref="A27:H27"/>
    <mergeCell ref="A32:H32"/>
    <mergeCell ref="I27:K27"/>
    <mergeCell ref="A18:B18"/>
    <mergeCell ref="A19:B19"/>
    <mergeCell ref="A20:B20"/>
    <mergeCell ref="A22:L22"/>
    <mergeCell ref="B23:H23"/>
    <mergeCell ref="I23:L23"/>
    <mergeCell ref="B24:H24"/>
    <mergeCell ref="I24:L24"/>
    <mergeCell ref="A25:L25"/>
    <mergeCell ref="A17:B17"/>
    <mergeCell ref="A7:B7"/>
    <mergeCell ref="A8:B8"/>
    <mergeCell ref="A9:B9"/>
    <mergeCell ref="A10:B10"/>
    <mergeCell ref="A11:B11"/>
    <mergeCell ref="A12:B12"/>
    <mergeCell ref="A13:B13"/>
    <mergeCell ref="A1:L1"/>
    <mergeCell ref="A2:B2"/>
    <mergeCell ref="A4:B4"/>
    <mergeCell ref="A5:B5"/>
    <mergeCell ref="A6:B6"/>
    <mergeCell ref="J47:J48"/>
    <mergeCell ref="I38:J38"/>
    <mergeCell ref="J45:J46"/>
    <mergeCell ref="C35:D35"/>
    <mergeCell ref="E35:F35"/>
    <mergeCell ref="G35:H35"/>
    <mergeCell ref="I36:J37"/>
  </mergeCells>
  <conditionalFormatting sqref="L16:L20 L3:L5 C3:K20">
    <cfRule type="cellIs" dxfId="0" priority="1" stopIfTrue="1" operator="equal">
      <formula>0</formula>
    </cfRule>
  </conditionalFormatting>
  <pageMargins left="0.35" right="0.17" top="0.2" bottom="0.11" header="0.2" footer="0.11"/>
  <pageSetup paperSize="9" scale="96"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IT Page 1</vt:lpstr>
      <vt:lpstr>IT Page 2</vt:lpstr>
      <vt:lpstr>'IT Page 1'!Print_Area</vt:lpstr>
      <vt:lpstr>'IT Page 2'!Print_Area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dc:creator>
  <cp:lastModifiedBy>Office</cp:lastModifiedBy>
  <cp:lastPrinted>2025-02-12T09:00:27Z</cp:lastPrinted>
  <dcterms:created xsi:type="dcterms:W3CDTF">2023-01-10T07:12:09Z</dcterms:created>
  <dcterms:modified xsi:type="dcterms:W3CDTF">2025-03-19T07:03:23Z</dcterms:modified>
</cp:coreProperties>
</file>